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1000" firstSheet="1" activeTab="10"/>
  </bookViews>
  <sheets>
    <sheet name="AAM" sheetId="1" state="hidden" r:id="rId1"/>
    <sheet name="Cover page " sheetId="2" r:id="rId2"/>
    <sheet name="Assets " sheetId="3" r:id="rId3"/>
    <sheet name="Liablities " sheetId="4" r:id="rId4"/>
    <sheet name="P&amp;L  " sheetId="5" r:id="rId5"/>
    <sheet name="Cash Flow " sheetId="6" r:id="rId6"/>
    <sheet name="Equity Statement " sheetId="7" r:id="rId7"/>
    <sheet name="Pasq.per AAM 1" sheetId="8" r:id="rId8"/>
    <sheet name="Shen.Spjeg.ne vazhdim" sheetId="9" r:id="rId9"/>
    <sheet name="Aneks Statistikor 2" sheetId="10" r:id="rId10"/>
    <sheet name="Aktivitetet per BM" sheetId="11" r:id="rId11"/>
    <sheet name="Shen.Spjeg.faqa 1" sheetId="12" r:id="rId12"/>
    <sheet name="Shenimet" sheetId="13" r:id="rId13"/>
  </sheets>
  <externalReferences>
    <externalReference r:id="rId16"/>
    <externalReference r:id="rId17"/>
  </externalReferences>
  <definedNames>
    <definedName name="_Key1" hidden="1">'[2]PRODUKTE'!#REF!</definedName>
    <definedName name="_Key2" hidden="1">'[2]PRODUKTE'!#REF!</definedName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<sst xmlns="http://schemas.openxmlformats.org/spreadsheetml/2006/main" count="878" uniqueCount="472">
  <si>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</si>
  <si>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</si>
  <si>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</si>
  <si>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</si>
  <si>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</si>
  <si>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</si>
  <si>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</si>
  <si>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</si>
  <si>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</si>
  <si>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</si>
  <si>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</si>
  <si>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</si>
  <si>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</si>
  <si>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</si>
  <si>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</si>
  <si>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</si>
  <si>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</si>
  <si>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</si>
  <si>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</si>
  <si>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</si>
  <si>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</si>
  <si>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</si>
  <si>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</si>
  <si>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</si>
  <si>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</si>
  <si>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</si>
  <si>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</si>
  <si>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</si>
  <si>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</si>
  <si>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</si>
  <si>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</si>
  <si>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</si>
  <si>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</si>
  <si>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</si>
  <si>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</si>
  <si>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</si>
  <si>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</si>
  <si>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</si>
  <si>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</si>
  <si>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</si>
  <si>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</si>
  <si>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</si>
  <si>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</si>
  <si>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</si>
  <si>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</si>
  <si>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</si>
  <si>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</si>
  <si>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</si>
  <si>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</si>
  <si>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</si>
  <si>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</si>
  <si>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</si>
  <si>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</si>
  <si>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</si>
  <si>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</si>
  <si>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</si>
  <si>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</si>
  <si>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</si>
  <si>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</si>
  <si>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</si>
  <si>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</si>
  <si>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</si>
  <si>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</si>
  <si>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</si>
  <si>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</si>
  <si>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</si>
  <si>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</si>
  <si>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</si>
  <si>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</si>
  <si>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</si>
  <si>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</si>
  <si>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</si>
  <si>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</si>
  <si>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</si>
  <si>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</si>
  <si>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</si>
  <si>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</si>
  <si>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</si>
  <si>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</si>
  <si>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</si>
  <si>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</si>
  <si>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</si>
  <si>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</si>
  <si>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</si>
  <si>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</si>
  <si>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</si>
  <si>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</si>
  <si>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</si>
  <si>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</si>
  <si>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</si>
  <si>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</si>
  <si>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</si>
  <si>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</si>
  <si>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</si>
  <si>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MM neto nga aktivitetet e shfrytezimit</t>
  </si>
  <si>
    <t>MM neto e perdorur ne veprimtarite Financiare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</si>
  <si>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</si>
  <si>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</si>
  <si>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</si>
  <si>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</si>
  <si>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</si>
  <si>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</si>
  <si>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</si>
  <si>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</si>
  <si>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</si>
  <si>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</si>
  <si>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</si>
  <si>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</si>
  <si>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</si>
  <si>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</si>
  <si>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</si>
  <si>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</si>
  <si>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</si>
  <si>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</si>
  <si>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</si>
  <si>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</si>
  <si>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</si>
  <si>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</si>
  <si>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</si>
  <si>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</si>
  <si>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</si>
  <si>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Kosto e punes</t>
  </si>
  <si>
    <t>Totali shpenzimeve  (  shumat  4 - 7 )</t>
  </si>
  <si>
    <t>Fitimi (humbja) nga veprimtarite e kryesore (1+2+/-3-8)</t>
  </si>
  <si>
    <t>Te ardhurat dhe shpenzimet financiare nga pjesemarrjet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</si>
  <si>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</si>
  <si>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</si>
  <si>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</si>
  <si>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</si>
  <si>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</si>
  <si>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</si>
  <si>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</si>
  <si>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</si>
  <si>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</si>
  <si>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</si>
  <si>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</si>
  <si>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</si>
  <si>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</si>
  <si>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</si>
  <si>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</si>
  <si>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</si>
  <si>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</si>
  <si>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</si>
  <si>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</si>
  <si>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</si>
  <si>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</si>
  <si>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</si>
  <si>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</si>
  <si>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</si>
  <si>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</si>
  <si>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</si>
  <si>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</si>
  <si>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</si>
  <si>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</si>
  <si>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</si>
  <si>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</si>
  <si>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</si>
  <si>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</si>
  <si>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</si>
  <si>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</si>
  <si>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</si>
  <si>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</si>
  <si>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</si>
  <si>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</si>
  <si>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</si>
  <si>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</si>
  <si>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</si>
  <si>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</si>
  <si>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</si>
  <si>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</si>
  <si>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</si>
  <si>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</si>
  <si>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</si>
  <si>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</si>
  <si>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</si>
  <si>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</si>
  <si>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</si>
  <si>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</si>
  <si>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</si>
  <si>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</si>
  <si>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</si>
  <si>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</si>
  <si>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</si>
  <si>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</si>
  <si>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</si>
  <si>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</si>
  <si>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</si>
  <si>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</si>
  <si>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</si>
  <si>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</si>
  <si>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</si>
  <si>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</si>
  <si>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</si>
  <si>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</si>
  <si>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</si>
  <si>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</si>
  <si>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</si>
  <si>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</si>
  <si>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</si>
  <si>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</si>
  <si>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</si>
  <si>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</si>
  <si>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</si>
  <si>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</si>
  <si>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</si>
  <si>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</si>
  <si>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</si>
  <si>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Shënimet qe shpjegojnë zërat e ndryshëm të pasqyrave financiare</t>
  </si>
  <si>
    <t>AKTIVET  AFAT SHKURTERA</t>
  </si>
  <si>
    <t>Emri i Bankes</t>
  </si>
  <si>
    <t>Monedha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</si>
  <si>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</si>
  <si>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</si>
  <si>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</si>
  <si>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</si>
  <si>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</si>
  <si>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</si>
  <si>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</si>
  <si>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Shoqeria nuk ka derivative dhe aktive te mbajtura per tregtim</t>
  </si>
  <si>
    <t xml:space="preserve">   Fatura gjithsej</t>
  </si>
  <si>
    <t>Leke</t>
  </si>
  <si>
    <t>Tatimi i derdhur paradhenie</t>
  </si>
  <si>
    <t>Tatimi i vitit ushtrimor</t>
  </si>
  <si>
    <t>Tatimi i derdhur teper</t>
  </si>
  <si>
    <t>Tatim rimbursuar</t>
  </si>
  <si>
    <t>Tatim nga viti kaluar</t>
  </si>
  <si>
    <t xml:space="preserve">Nuk ka </t>
  </si>
  <si>
    <t>AKTIVET AFATGJATA</t>
  </si>
  <si>
    <t>Analiza e posteve te amortizushme</t>
  </si>
  <si>
    <t>Vlera</t>
  </si>
  <si>
    <t>Amortizimi</t>
  </si>
  <si>
    <t>Vl.mbetur</t>
  </si>
  <si>
    <t>PASIVET  AFATSHKURTRA</t>
  </si>
  <si>
    <t>PASIVET  AFATGJATA</t>
  </si>
  <si>
    <t xml:space="preserve">KAPITALI </t>
  </si>
  <si>
    <t>●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</si>
  <si>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</si>
  <si>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</si>
  <si>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</si>
  <si>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</si>
  <si>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</si>
  <si>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</si>
  <si>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</si>
  <si>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</si>
  <si>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</si>
  <si>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</si>
  <si>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</si>
  <si>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</si>
  <si>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</si>
  <si>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</si>
  <si>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S H E N I M E T       Sh P J E G U E S E</t>
  </si>
  <si>
    <t xml:space="preserve">        a) NJESIA EKONOMIKE RAPORTUESE ka mbajtur ne llogarite e saj aktivet,pasivet dhe</t>
  </si>
  <si>
    <t xml:space="preserve">percaktuar qe momenti I fillimit te amortizimit do te jete momenti I fillimit te perfitimeve </t>
  </si>
  <si>
    <t>te te ardhurave nga AAJM.</t>
  </si>
  <si>
    <t>Description</t>
  </si>
  <si>
    <t>Land</t>
  </si>
  <si>
    <t>Vehicles</t>
  </si>
  <si>
    <t>Equipment</t>
  </si>
  <si>
    <t>Computers/Hardware/Software</t>
  </si>
  <si>
    <t>Total</t>
  </si>
  <si>
    <t>V. NET CARRYING AMOUNT</t>
  </si>
  <si>
    <t>Pershkrimi</t>
  </si>
  <si>
    <t>Ndertime te Pergjithshme</t>
  </si>
  <si>
    <t>Makineri dhe pajisje pune</t>
  </si>
  <si>
    <t>Pajisje Zyre</t>
  </si>
  <si>
    <t>Pajisje informatike</t>
  </si>
  <si>
    <t>Hyrje</t>
  </si>
  <si>
    <t>Dalje</t>
  </si>
  <si>
    <t>Te tjera (pershkruaj me poshte)</t>
  </si>
  <si>
    <t>A. KOSTO</t>
  </si>
  <si>
    <t>B. AMORTIZIMI</t>
  </si>
  <si>
    <t xml:space="preserve">Arka </t>
  </si>
  <si>
    <t>Totali M.M</t>
  </si>
  <si>
    <t>Qera</t>
  </si>
  <si>
    <t>Gjendja e tatimit mbi fitimin</t>
  </si>
  <si>
    <t>Gjendja ne 01 Janar 2010</t>
  </si>
  <si>
    <t>Gjendja  ne 31 Dhjetor 2010</t>
  </si>
  <si>
    <t>Opening balance as of 01 January 2010</t>
  </si>
  <si>
    <t>Closing balance as of 31 December 2010</t>
  </si>
  <si>
    <t>Ndertime</t>
  </si>
  <si>
    <t>Zyre</t>
  </si>
  <si>
    <t>Në ooo/Lekë</t>
  </si>
  <si>
    <t>ANEKS STATISTIKOR</t>
  </si>
  <si>
    <t>Numri i Llogarise</t>
  </si>
  <si>
    <t>Kodi Statistikor</t>
  </si>
  <si>
    <t>a)</t>
  </si>
  <si>
    <t xml:space="preserve"> b)</t>
  </si>
  <si>
    <t xml:space="preserve"> c)</t>
  </si>
  <si>
    <t>b)</t>
  </si>
  <si>
    <t>c)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</si>
  <si>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</si>
  <si>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</si>
  <si>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</si>
  <si>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</si>
  <si>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</si>
  <si>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</si>
  <si>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</si>
  <si>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</si>
  <si>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</si>
  <si>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</si>
  <si>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</si>
  <si>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</si>
  <si>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</si>
  <si>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</si>
  <si>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</si>
  <si>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</si>
  <si>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</si>
  <si>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</si>
  <si>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</si>
  <si>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</si>
  <si>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</si>
  <si>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</si>
  <si>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</si>
  <si>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</si>
  <si>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</si>
  <si>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</si>
  <si>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</si>
  <si>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</si>
  <si>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</si>
  <si>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</si>
  <si>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</si>
  <si>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</si>
  <si>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</si>
  <si>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</si>
  <si>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</si>
  <si>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</si>
  <si>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</si>
  <si>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</si>
  <si>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</si>
  <si>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</si>
  <si>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</si>
  <si>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</si>
  <si>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</si>
  <si>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</si>
  <si>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</si>
  <si>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</si>
  <si>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</si>
  <si>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</si>
  <si>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</si>
  <si>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</si>
  <si>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</si>
  <si>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</si>
  <si>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</si>
  <si>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</si>
  <si>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</si>
  <si>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</si>
  <si>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</si>
  <si>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</si>
  <si>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</si>
  <si>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</si>
  <si>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</si>
  <si>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</si>
  <si>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</si>
  <si>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</si>
  <si>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</si>
  <si>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</si>
  <si>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</si>
  <si>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</si>
  <si>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</si>
  <si>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</si>
  <si>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</si>
  <si>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</si>
  <si>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</si>
  <si>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</si>
  <si>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</si>
  <si>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</si>
  <si>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</si>
  <si>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</si>
  <si>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</si>
  <si>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</si>
  <si>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</si>
  <si>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</si>
  <si>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</si>
  <si>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</si>
  <si>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</si>
  <si>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</si>
  <si>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</si>
  <si>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</si>
  <si>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</si>
  <si>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</si>
  <si>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</si>
  <si>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</si>
  <si>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</si>
  <si>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</si>
  <si>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</si>
  <si>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</si>
  <si>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</si>
  <si>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</si>
  <si>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</si>
  <si>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</si>
  <si>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</si>
  <si>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</si>
  <si>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</si>
  <si>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</si>
  <si>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</si>
  <si>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</si>
  <si>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</si>
  <si>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</si>
  <si>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</si>
  <si>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</si>
  <si>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</si>
  <si>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</si>
  <si>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</si>
  <si>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</si>
  <si>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</si>
  <si>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</si>
  <si>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</si>
  <si>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</si>
  <si>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</si>
  <si>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</si>
  <si>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</si>
  <si>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</si>
  <si>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</si>
  <si>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</si>
  <si>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</si>
  <si>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</si>
  <si>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</si>
  <si>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</si>
  <si>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</si>
  <si>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Nuk ka</t>
  </si>
  <si>
    <t>Makineri dhe pajisje</t>
  </si>
  <si>
    <t>Humbja e vitit ushtrimor</t>
  </si>
  <si>
    <t>Pozicioni me 31 dhjetor 2011</t>
  </si>
  <si>
    <t>Mjete Transporti</t>
  </si>
  <si>
    <t>Amortizime/Depreciation</t>
  </si>
  <si>
    <t>Viti raportues 2011</t>
  </si>
  <si>
    <t>Viti 2011</t>
  </si>
  <si>
    <t>Te tjera</t>
  </si>
  <si>
    <t>Raiffeissen Bank</t>
  </si>
  <si>
    <t>Viti I Krijimit</t>
  </si>
  <si>
    <t>Aktive tjera afat gjata materiale</t>
  </si>
  <si>
    <t>Detyrime per Sigurime Shoq.Shend</t>
  </si>
  <si>
    <t>Pagat e personelit</t>
  </si>
  <si>
    <t>Materialet e konsumuara</t>
  </si>
  <si>
    <t>Shpenzimet per sigurime shoqerore e shendetesore</t>
  </si>
  <si>
    <t>Amortizimet dhe zhvleresimet</t>
  </si>
  <si>
    <t>Shpenzime te tjera</t>
  </si>
  <si>
    <t>Te ardhurat dhe shpenzimet nga interesat</t>
  </si>
  <si>
    <t>Fitimet (Humbjet) nga kursi kembimit</t>
  </si>
  <si>
    <t>Kryerjen e ndertimeve ne fushen e Energjise,Ndertime</t>
  </si>
  <si>
    <t xml:space="preserve">civile dhe rrugore, Ndertimin per llogari te vet,te treteve, </t>
  </si>
  <si>
    <t>Ndertime Industriale, bujqesore, infrastrukures urbanistike</t>
  </si>
  <si>
    <t>Pasqyra  e  Ndryshimeve  ne  Kapital  2012</t>
  </si>
  <si>
    <t>Pasqyrat    Financiare    te    Vitit   2012</t>
  </si>
  <si>
    <t>Pasqyra   e   te   Ardhurave   dhe   Shpenzimeve     2012</t>
  </si>
  <si>
    <t>01.01.2012</t>
  </si>
  <si>
    <t>31.12.2012</t>
  </si>
  <si>
    <t>Viti   2012</t>
  </si>
  <si>
    <t>Aktivet Afatgjata Materiale  me vlere fillestare   2012</t>
  </si>
  <si>
    <t>Amortizimi A.A.Materiale   2012</t>
  </si>
  <si>
    <t>Vlera Kontabel Neto e A.A.Materiale  2012</t>
  </si>
  <si>
    <t>Viti raportues 2012</t>
  </si>
  <si>
    <t>Viti 2012</t>
  </si>
  <si>
    <t>Perparimi SK shpk</t>
  </si>
  <si>
    <t>K99601201L</t>
  </si>
  <si>
    <t xml:space="preserve">Kelcyre , Permet </t>
  </si>
  <si>
    <t>2009</t>
  </si>
  <si>
    <t>22.03.2013</t>
  </si>
  <si>
    <t>Aktive te tjera afatgjata (ne proces )</t>
  </si>
  <si>
    <t>Pozicioni me 31 dhjetor 2012</t>
  </si>
  <si>
    <t>Pozicioni me 01.01.2012</t>
  </si>
  <si>
    <t>Pasqyra   e   Fluksit   Monetar  -  Metoda  Direkte   2012</t>
  </si>
  <si>
    <t xml:space="preserve">Mjete moentare (MM) te arketuara nga klientet </t>
  </si>
  <si>
    <t xml:space="preserve">Mjete moentare (MM) te paguara ndaj furnitoreve dhe punonjesve </t>
  </si>
  <si>
    <t xml:space="preserve">Mjete monetare te ardhura nga debitore </t>
  </si>
  <si>
    <t xml:space="preserve">Derdhje kontribut ortaku </t>
  </si>
  <si>
    <t xml:space="preserve">Debitore dhe kreditore </t>
  </si>
  <si>
    <t>Interesa te paguara</t>
  </si>
  <si>
    <t xml:space="preserve">Pagesa per tatime , taksa e derdhje te ngjashme </t>
  </si>
  <si>
    <t xml:space="preserve">Taksa Komune </t>
  </si>
  <si>
    <t xml:space="preserve">Pagesa per shpenzime te tjera </t>
  </si>
  <si>
    <t>Te punesuar mesatarisht per vitin 2012: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</si>
</sst>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_-* #,##0.0_L_e_k_-;\-* #,##0.0_L_e_k_-;_-* &quot;-&quot;??_L_e_k_-;_-@_-"/>
    <numFmt numFmtId="188" formatCode="_-* #,##0_L_e_k_-;\-* #,##0_L_e_k_-;_-* &quot;-&quot;??_L_e_k_-;_-@_-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.##000;\-#.##000"/>
    <numFmt numFmtId="195" formatCode="_(* #,##0.0_);_(* \(#,##0.0\);_(* &quot;-&quot;??_);_(@_)"/>
    <numFmt numFmtId="196" formatCode="_(* #,##0_);_(* \(#,##0\);_(* &quot;-&quot;??_);_(@_)"/>
    <numFmt numFmtId="197" formatCode="#,##0.000000000"/>
    <numFmt numFmtId="198" formatCode="mm/dd/yyyy"/>
    <numFmt numFmtId="199" formatCode="_(* #,##0.0_);_(* \(#,##0.0\);_(* &quot;-&quot;?_);_(@_)"/>
    <numFmt numFmtId="200" formatCode="dd/mm/yyyy"/>
    <numFmt numFmtId="201" formatCode="[$-409]dddd\,\ mmmm\ dd\,\ yyyy"/>
    <numFmt numFmtId="202" formatCode="#,##0.00_ ;\-#,##0.00\ "/>
    <numFmt numFmtId="203" formatCode="#,##0.00;\-#,##0.00"/>
  </numFmts>
  <fonts count="73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1"/>
      <name val="CG Times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 horizontal="center" vertical="top"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186" fontId="0" fillId="0" borderId="19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5" fillId="0" borderId="19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15" fillId="0" borderId="26" xfId="0" applyNumberFormat="1" applyFont="1" applyBorder="1" applyAlignment="1">
      <alignment vertical="center"/>
    </xf>
    <xf numFmtId="0" fontId="5" fillId="0" borderId="33" xfId="0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33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5" fillId="0" borderId="26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 vertical="center"/>
    </xf>
    <xf numFmtId="3" fontId="0" fillId="0" borderId="0" xfId="0" applyNumberFormat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14" xfId="0" applyFont="1" applyBorder="1" applyAlignment="1">
      <alignment/>
    </xf>
    <xf numFmtId="3" fontId="0" fillId="0" borderId="26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15" fillId="0" borderId="29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1" fontId="6" fillId="0" borderId="26" xfId="0" applyNumberFormat="1" applyFont="1" applyBorder="1" applyAlignment="1">
      <alignment vertical="center"/>
    </xf>
    <xf numFmtId="41" fontId="6" fillId="0" borderId="38" xfId="0" applyNumberFormat="1" applyFont="1" applyBorder="1" applyAlignment="1">
      <alignment vertical="center"/>
    </xf>
    <xf numFmtId="41" fontId="6" fillId="0" borderId="29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vertical="center"/>
    </xf>
    <xf numFmtId="41" fontId="10" fillId="0" borderId="39" xfId="0" applyNumberFormat="1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0" fillId="0" borderId="26" xfId="0" applyNumberFormat="1" applyFont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22" fillId="0" borderId="0" xfId="60" applyFont="1">
      <alignment/>
      <protection/>
    </xf>
    <xf numFmtId="3" fontId="24" fillId="0" borderId="0" xfId="60" applyNumberFormat="1" applyFont="1" applyAlignment="1">
      <alignment horizontal="right"/>
      <protection/>
    </xf>
    <xf numFmtId="0" fontId="24" fillId="0" borderId="0" xfId="60" applyFont="1">
      <alignment/>
      <protection/>
    </xf>
    <xf numFmtId="0" fontId="24" fillId="0" borderId="25" xfId="60" applyFont="1" applyBorder="1">
      <alignment/>
      <protection/>
    </xf>
    <xf numFmtId="3" fontId="24" fillId="0" borderId="25" xfId="60" applyNumberFormat="1" applyFont="1" applyBorder="1" applyAlignment="1">
      <alignment horizontal="right"/>
      <protection/>
    </xf>
    <xf numFmtId="3" fontId="22" fillId="0" borderId="25" xfId="60" applyNumberFormat="1" applyFont="1" applyBorder="1" applyAlignment="1">
      <alignment horizontal="right"/>
      <protection/>
    </xf>
    <xf numFmtId="0" fontId="24" fillId="0" borderId="26" xfId="60" applyFont="1" applyBorder="1">
      <alignment/>
      <protection/>
    </xf>
    <xf numFmtId="3" fontId="24" fillId="0" borderId="26" xfId="60" applyNumberFormat="1" applyFont="1" applyBorder="1" applyAlignment="1">
      <alignment horizontal="right"/>
      <protection/>
    </xf>
    <xf numFmtId="3" fontId="22" fillId="0" borderId="26" xfId="60" applyNumberFormat="1" applyFont="1" applyBorder="1" applyAlignment="1">
      <alignment horizontal="right"/>
      <protection/>
    </xf>
    <xf numFmtId="3" fontId="22" fillId="0" borderId="39" xfId="60" applyNumberFormat="1" applyFont="1" applyBorder="1" applyAlignment="1">
      <alignment horizontal="right"/>
      <protection/>
    </xf>
    <xf numFmtId="0" fontId="22" fillId="0" borderId="0" xfId="60" applyFont="1" applyFill="1">
      <alignment/>
      <protection/>
    </xf>
    <xf numFmtId="3" fontId="24" fillId="0" borderId="0" xfId="60" applyNumberFormat="1" applyFont="1" applyFill="1" applyAlignment="1">
      <alignment horizontal="right"/>
      <protection/>
    </xf>
    <xf numFmtId="0" fontId="24" fillId="0" borderId="0" xfId="60" applyFont="1" applyFill="1">
      <alignment/>
      <protection/>
    </xf>
    <xf numFmtId="0" fontId="22" fillId="0" borderId="39" xfId="60" applyFont="1" applyFill="1" applyBorder="1" applyAlignment="1">
      <alignment horizontal="left" vertical="center"/>
      <protection/>
    </xf>
    <xf numFmtId="3" fontId="22" fillId="0" borderId="39" xfId="60" applyNumberFormat="1" applyFont="1" applyFill="1" applyBorder="1" applyAlignment="1">
      <alignment horizontal="right" vertical="center" wrapText="1"/>
      <protection/>
    </xf>
    <xf numFmtId="0" fontId="24" fillId="0" borderId="25" xfId="60" applyFont="1" applyFill="1" applyBorder="1">
      <alignment/>
      <protection/>
    </xf>
    <xf numFmtId="3" fontId="24" fillId="0" borderId="25" xfId="60" applyNumberFormat="1" applyFont="1" applyFill="1" applyBorder="1" applyAlignment="1">
      <alignment horizontal="right"/>
      <protection/>
    </xf>
    <xf numFmtId="3" fontId="22" fillId="0" borderId="25" xfId="60" applyNumberFormat="1" applyFont="1" applyFill="1" applyBorder="1" applyAlignment="1">
      <alignment horizontal="right"/>
      <protection/>
    </xf>
    <xf numFmtId="0" fontId="24" fillId="0" borderId="26" xfId="60" applyFont="1" applyFill="1" applyBorder="1">
      <alignment/>
      <protection/>
    </xf>
    <xf numFmtId="3" fontId="24" fillId="0" borderId="26" xfId="60" applyNumberFormat="1" applyFont="1" applyFill="1" applyBorder="1" applyAlignment="1">
      <alignment horizontal="right"/>
      <protection/>
    </xf>
    <xf numFmtId="3" fontId="22" fillId="0" borderId="26" xfId="60" applyNumberFormat="1" applyFont="1" applyFill="1" applyBorder="1" applyAlignment="1">
      <alignment horizontal="right"/>
      <protection/>
    </xf>
    <xf numFmtId="0" fontId="22" fillId="0" borderId="39" xfId="60" applyFont="1" applyFill="1" applyBorder="1">
      <alignment/>
      <protection/>
    </xf>
    <xf numFmtId="3" fontId="22" fillId="0" borderId="39" xfId="60" applyNumberFormat="1" applyFont="1" applyFill="1" applyBorder="1" applyAlignment="1">
      <alignment horizontal="right"/>
      <protection/>
    </xf>
    <xf numFmtId="0" fontId="21" fillId="0" borderId="0" xfId="60" applyFont="1" applyFill="1">
      <alignment/>
      <protection/>
    </xf>
    <xf numFmtId="3" fontId="25" fillId="0" borderId="0" xfId="60" applyNumberFormat="1" applyFont="1" applyAlignment="1">
      <alignment horizontal="right"/>
      <protection/>
    </xf>
    <xf numFmtId="0" fontId="0" fillId="0" borderId="0" xfId="63" applyFont="1">
      <alignment/>
      <protection/>
    </xf>
    <xf numFmtId="0" fontId="21" fillId="0" borderId="0" xfId="63" applyFont="1">
      <alignment/>
      <protection/>
    </xf>
    <xf numFmtId="3" fontId="0" fillId="33" borderId="26" xfId="0" applyNumberFormat="1" applyFont="1" applyFill="1" applyBorder="1" applyAlignment="1">
      <alignment vertical="center"/>
    </xf>
    <xf numFmtId="3" fontId="15" fillId="33" borderId="26" xfId="0" applyNumberFormat="1" applyFont="1" applyFill="1" applyBorder="1" applyAlignment="1">
      <alignment vertical="center"/>
    </xf>
    <xf numFmtId="0" fontId="22" fillId="0" borderId="39" xfId="60" applyFont="1" applyBorder="1" applyAlignment="1">
      <alignment horizontal="center" vertical="center"/>
      <protection/>
    </xf>
    <xf numFmtId="3" fontId="22" fillId="0" borderId="39" xfId="60" applyNumberFormat="1" applyFont="1" applyBorder="1" applyAlignment="1">
      <alignment horizontal="center" vertical="center" wrapText="1"/>
      <protection/>
    </xf>
    <xf numFmtId="15" fontId="22" fillId="0" borderId="39" xfId="60" applyNumberFormat="1" applyFont="1" applyBorder="1">
      <alignment/>
      <protection/>
    </xf>
    <xf numFmtId="185" fontId="0" fillId="0" borderId="26" xfId="42" applyFont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ont="1" applyFill="1" applyBorder="1" applyAlignment="1">
      <alignment/>
    </xf>
    <xf numFmtId="188" fontId="0" fillId="0" borderId="26" xfId="42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88" fontId="0" fillId="0" borderId="0" xfId="42" applyNumberFormat="1" applyFont="1" applyAlignment="1">
      <alignment/>
    </xf>
    <xf numFmtId="0" fontId="0" fillId="0" borderId="28" xfId="0" applyFont="1" applyBorder="1" applyAlignment="1">
      <alignment vertical="center"/>
    </xf>
    <xf numFmtId="188" fontId="70" fillId="0" borderId="0" xfId="42" applyNumberFormat="1" applyFont="1" applyFill="1" applyBorder="1" applyAlignment="1">
      <alignment/>
    </xf>
    <xf numFmtId="187" fontId="0" fillId="0" borderId="0" xfId="0" applyNumberFormat="1" applyBorder="1" applyAlignment="1">
      <alignment/>
    </xf>
    <xf numFmtId="188" fontId="0" fillId="0" borderId="11" xfId="42" applyNumberFormat="1" applyFont="1" applyBorder="1" applyAlignment="1">
      <alignment/>
    </xf>
    <xf numFmtId="188" fontId="0" fillId="0" borderId="0" xfId="42" applyNumberFormat="1" applyFont="1" applyBorder="1" applyAlignment="1">
      <alignment/>
    </xf>
    <xf numFmtId="188" fontId="9" fillId="0" borderId="0" xfId="42" applyNumberFormat="1" applyFont="1" applyBorder="1" applyAlignment="1">
      <alignment horizontal="center" vertical="center"/>
    </xf>
    <xf numFmtId="188" fontId="0" fillId="0" borderId="0" xfId="42" applyNumberFormat="1" applyFont="1" applyBorder="1" applyAlignment="1">
      <alignment/>
    </xf>
    <xf numFmtId="188" fontId="0" fillId="0" borderId="29" xfId="42" applyNumberFormat="1" applyFont="1" applyBorder="1" applyAlignment="1">
      <alignment horizontal="center"/>
    </xf>
    <xf numFmtId="188" fontId="0" fillId="0" borderId="25" xfId="42" applyNumberFormat="1" applyFont="1" applyBorder="1" applyAlignment="1">
      <alignment horizontal="center"/>
    </xf>
    <xf numFmtId="188" fontId="26" fillId="0" borderId="26" xfId="42" applyNumberFormat="1" applyFont="1" applyBorder="1" applyAlignment="1">
      <alignment/>
    </xf>
    <xf numFmtId="188" fontId="5" fillId="0" borderId="0" xfId="42" applyNumberFormat="1" applyFont="1" applyBorder="1" applyAlignment="1">
      <alignment/>
    </xf>
    <xf numFmtId="188" fontId="0" fillId="0" borderId="0" xfId="42" applyNumberFormat="1" applyFont="1" applyBorder="1" applyAlignment="1">
      <alignment horizontal="center"/>
    </xf>
    <xf numFmtId="188" fontId="0" fillId="0" borderId="0" xfId="42" applyNumberFormat="1" applyFont="1" applyFill="1" applyBorder="1" applyAlignment="1">
      <alignment horizontal="center"/>
    </xf>
    <xf numFmtId="188" fontId="0" fillId="0" borderId="0" xfId="42" applyNumberFormat="1" applyFont="1" applyBorder="1" applyAlignment="1">
      <alignment horizontal="center"/>
    </xf>
    <xf numFmtId="188" fontId="15" fillId="0" borderId="0" xfId="42" applyNumberFormat="1" applyFont="1" applyBorder="1" applyAlignment="1">
      <alignment/>
    </xf>
    <xf numFmtId="188" fontId="0" fillId="0" borderId="0" xfId="42" applyNumberFormat="1" applyFont="1" applyBorder="1" applyAlignment="1">
      <alignment/>
    </xf>
    <xf numFmtId="188" fontId="2" fillId="0" borderId="0" xfId="42" applyNumberFormat="1" applyFont="1" applyBorder="1" applyAlignment="1">
      <alignment horizontal="center"/>
    </xf>
    <xf numFmtId="188" fontId="1" fillId="0" borderId="0" xfId="42" applyNumberFormat="1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3" fontId="0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/>
    </xf>
    <xf numFmtId="188" fontId="0" fillId="0" borderId="0" xfId="42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88" fontId="0" fillId="0" borderId="16" xfId="42" applyNumberFormat="1" applyFont="1" applyBorder="1" applyAlignment="1">
      <alignment/>
    </xf>
    <xf numFmtId="0" fontId="26" fillId="0" borderId="26" xfId="0" applyFont="1" applyFill="1" applyBorder="1" applyAlignment="1">
      <alignment/>
    </xf>
    <xf numFmtId="188" fontId="26" fillId="0" borderId="28" xfId="42" applyNumberFormat="1" applyFont="1" applyFill="1" applyBorder="1" applyAlignment="1">
      <alignment/>
    </xf>
    <xf numFmtId="41" fontId="0" fillId="0" borderId="0" xfId="0" applyNumberFormat="1" applyAlignment="1">
      <alignment/>
    </xf>
    <xf numFmtId="0" fontId="15" fillId="0" borderId="0" xfId="0" applyFont="1" applyAlignment="1">
      <alignment/>
    </xf>
    <xf numFmtId="188" fontId="0" fillId="0" borderId="0" xfId="0" applyNumberFormat="1" applyAlignment="1">
      <alignment vertical="center"/>
    </xf>
    <xf numFmtId="188" fontId="0" fillId="0" borderId="0" xfId="0" applyNumberFormat="1" applyAlignment="1">
      <alignment/>
    </xf>
    <xf numFmtId="0" fontId="18" fillId="0" borderId="0" xfId="0" applyFont="1" applyAlignment="1">
      <alignment/>
    </xf>
    <xf numFmtId="3" fontId="0" fillId="0" borderId="26" xfId="46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5" fillId="0" borderId="26" xfId="0" applyFont="1" applyBorder="1" applyAlignment="1">
      <alignment/>
    </xf>
    <xf numFmtId="0" fontId="0" fillId="0" borderId="29" xfId="0" applyBorder="1" applyAlignment="1">
      <alignment/>
    </xf>
    <xf numFmtId="0" fontId="0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 horizontal="center" vertical="center"/>
    </xf>
    <xf numFmtId="3" fontId="16" fillId="0" borderId="41" xfId="46" applyNumberFormat="1" applyFont="1" applyBorder="1" applyAlignment="1">
      <alignment vertical="center"/>
    </xf>
    <xf numFmtId="3" fontId="16" fillId="0" borderId="42" xfId="46" applyNumberFormat="1" applyFont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46" applyNumberFormat="1" applyFont="1" applyFill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5" fillId="0" borderId="29" xfId="64" applyFont="1" applyBorder="1">
      <alignment/>
      <protection/>
    </xf>
    <xf numFmtId="2" fontId="28" fillId="0" borderId="29" xfId="64" applyNumberFormat="1" applyFont="1" applyBorder="1" applyAlignment="1">
      <alignment horizontal="center" wrapText="1"/>
      <protection/>
    </xf>
    <xf numFmtId="0" fontId="29" fillId="0" borderId="29" xfId="64" applyFont="1" applyBorder="1" applyAlignment="1">
      <alignment horizontal="center" vertical="center" wrapText="1"/>
      <protection/>
    </xf>
    <xf numFmtId="0" fontId="29" fillId="0" borderId="43" xfId="64" applyFont="1" applyBorder="1" applyAlignment="1">
      <alignment horizontal="center"/>
      <protection/>
    </xf>
    <xf numFmtId="0" fontId="29" fillId="0" borderId="44" xfId="64" applyFont="1" applyBorder="1" applyAlignment="1">
      <alignment horizontal="left" wrapText="1"/>
      <protection/>
    </xf>
    <xf numFmtId="0" fontId="5" fillId="0" borderId="45" xfId="64" applyFont="1" applyBorder="1" applyAlignment="1">
      <alignment horizontal="left"/>
      <protection/>
    </xf>
    <xf numFmtId="0" fontId="5" fillId="0" borderId="26" xfId="65" applyFont="1" applyFill="1" applyBorder="1" applyAlignment="1">
      <alignment horizontal="left" wrapText="1"/>
      <protection/>
    </xf>
    <xf numFmtId="0" fontId="29" fillId="0" borderId="26" xfId="64" applyFont="1" applyBorder="1" applyAlignment="1">
      <alignment horizontal="left"/>
      <protection/>
    </xf>
    <xf numFmtId="0" fontId="5" fillId="0" borderId="26" xfId="64" applyFont="1" applyBorder="1" applyAlignment="1">
      <alignment horizontal="left" wrapText="1"/>
      <protection/>
    </xf>
    <xf numFmtId="0" fontId="29" fillId="0" borderId="45" xfId="64" applyFont="1" applyBorder="1" applyAlignment="1">
      <alignment horizontal="center"/>
      <protection/>
    </xf>
    <xf numFmtId="0" fontId="29" fillId="0" borderId="26" xfId="64" applyFont="1" applyBorder="1" applyAlignment="1">
      <alignment horizontal="left" wrapText="1"/>
      <protection/>
    </xf>
    <xf numFmtId="0" fontId="5" fillId="0" borderId="45" xfId="64" applyFont="1" applyBorder="1" applyAlignment="1">
      <alignment horizontal="center"/>
      <protection/>
    </xf>
    <xf numFmtId="0" fontId="5" fillId="0" borderId="26" xfId="64" applyFont="1" applyBorder="1" applyAlignment="1">
      <alignment horizontal="left"/>
      <protection/>
    </xf>
    <xf numFmtId="0" fontId="5" fillId="0" borderId="45" xfId="64" applyFont="1" applyFill="1" applyBorder="1" applyAlignment="1">
      <alignment horizontal="center"/>
      <protection/>
    </xf>
    <xf numFmtId="0" fontId="5" fillId="0" borderId="4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45" xfId="64" applyFont="1" applyBorder="1">
      <alignment/>
      <protection/>
    </xf>
    <xf numFmtId="0" fontId="5" fillId="0" borderId="45" xfId="0" applyFont="1" applyBorder="1" applyAlignment="1">
      <alignment/>
    </xf>
    <xf numFmtId="0" fontId="5" fillId="0" borderId="45" xfId="64" applyFont="1" applyBorder="1">
      <alignment/>
      <protection/>
    </xf>
    <xf numFmtId="0" fontId="5" fillId="0" borderId="47" xfId="64" applyFont="1" applyBorder="1">
      <alignment/>
      <protection/>
    </xf>
    <xf numFmtId="0" fontId="29" fillId="0" borderId="48" xfId="64" applyFont="1" applyBorder="1" applyAlignment="1">
      <alignment horizontal="left"/>
      <protection/>
    </xf>
    <xf numFmtId="0" fontId="5" fillId="0" borderId="48" xfId="64" applyFont="1" applyBorder="1" applyAlignment="1">
      <alignment horizontal="left"/>
      <protection/>
    </xf>
    <xf numFmtId="0" fontId="29" fillId="0" borderId="0" xfId="64" applyFont="1" applyBorder="1" applyAlignment="1">
      <alignment horizontal="left"/>
      <protection/>
    </xf>
    <xf numFmtId="0" fontId="8" fillId="0" borderId="0" xfId="64" applyFont="1" applyBorder="1" applyAlignment="1">
      <alignment horizontal="left"/>
      <protection/>
    </xf>
    <xf numFmtId="0" fontId="0" fillId="0" borderId="0" xfId="64" applyFont="1">
      <alignment/>
      <protection/>
    </xf>
    <xf numFmtId="0" fontId="0" fillId="0" borderId="26" xfId="0" applyFont="1" applyBorder="1" applyAlignment="1">
      <alignment/>
    </xf>
    <xf numFmtId="0" fontId="0" fillId="0" borderId="4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88" fontId="0" fillId="0" borderId="0" xfId="42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188" fontId="5" fillId="0" borderId="26" xfId="42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188" fontId="5" fillId="0" borderId="26" xfId="42" applyNumberFormat="1" applyFont="1" applyFill="1" applyBorder="1" applyAlignment="1">
      <alignment/>
    </xf>
    <xf numFmtId="0" fontId="23" fillId="0" borderId="0" xfId="0" applyFont="1" applyFill="1" applyAlignment="1">
      <alignment/>
    </xf>
    <xf numFmtId="3" fontId="5" fillId="0" borderId="26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88" fontId="15" fillId="0" borderId="0" xfId="42" applyNumberFormat="1" applyFont="1" applyFill="1" applyBorder="1" applyAlignment="1">
      <alignment/>
    </xf>
    <xf numFmtId="188" fontId="0" fillId="0" borderId="0" xfId="42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16" fillId="0" borderId="0" xfId="0" applyFont="1" applyFill="1" applyBorder="1" applyAlignment="1">
      <alignment vertical="center"/>
    </xf>
    <xf numFmtId="188" fontId="15" fillId="0" borderId="0" xfId="42" applyNumberFormat="1" applyFont="1" applyBorder="1" applyAlignment="1">
      <alignment/>
    </xf>
    <xf numFmtId="3" fontId="0" fillId="0" borderId="0" xfId="0" applyNumberFormat="1" applyFill="1" applyAlignment="1">
      <alignment/>
    </xf>
    <xf numFmtId="188" fontId="0" fillId="0" borderId="27" xfId="42" applyNumberFormat="1" applyFont="1" applyBorder="1" applyAlignment="1">
      <alignment/>
    </xf>
    <xf numFmtId="188" fontId="50" fillId="0" borderId="27" xfId="42" applyNumberFormat="1" applyFont="1" applyFill="1" applyBorder="1" applyAlignment="1">
      <alignment/>
    </xf>
    <xf numFmtId="188" fontId="0" fillId="0" borderId="0" xfId="42" applyNumberFormat="1" applyFont="1" applyFill="1" applyBorder="1" applyAlignment="1">
      <alignment/>
    </xf>
    <xf numFmtId="188" fontId="5" fillId="0" borderId="0" xfId="42" applyNumberFormat="1" applyFont="1" applyFill="1" applyBorder="1" applyAlignment="1">
      <alignment/>
    </xf>
    <xf numFmtId="188" fontId="0" fillId="0" borderId="0" xfId="42" applyNumberFormat="1" applyFont="1" applyFill="1" applyBorder="1" applyAlignment="1">
      <alignment vertical="center"/>
    </xf>
    <xf numFmtId="188" fontId="5" fillId="0" borderId="0" xfId="42" applyNumberFormat="1" applyFont="1" applyFill="1" applyBorder="1" applyAlignment="1">
      <alignment/>
    </xf>
    <xf numFmtId="188" fontId="15" fillId="0" borderId="27" xfId="42" applyNumberFormat="1" applyFont="1" applyFill="1" applyBorder="1" applyAlignment="1">
      <alignment/>
    </xf>
    <xf numFmtId="188" fontId="5" fillId="0" borderId="28" xfId="42" applyNumberFormat="1" applyFont="1" applyFill="1" applyBorder="1" applyAlignment="1">
      <alignment horizontal="center"/>
    </xf>
    <xf numFmtId="188" fontId="15" fillId="0" borderId="0" xfId="42" applyNumberFormat="1" applyFont="1" applyFill="1" applyBorder="1" applyAlignment="1">
      <alignment/>
    </xf>
    <xf numFmtId="3" fontId="51" fillId="0" borderId="26" xfId="51" applyNumberFormat="1" applyFont="1" applyFill="1" applyBorder="1" applyAlignment="1">
      <alignment vertical="center"/>
    </xf>
    <xf numFmtId="3" fontId="50" fillId="0" borderId="26" xfId="51" applyNumberFormat="1" applyFont="1" applyFill="1" applyBorder="1" applyAlignment="1">
      <alignment vertical="center"/>
    </xf>
    <xf numFmtId="3" fontId="15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0" fontId="26" fillId="0" borderId="0" xfId="64" applyFont="1" applyBorder="1" applyAlignment="1">
      <alignment horizontal="left"/>
      <protection/>
    </xf>
    <xf numFmtId="188" fontId="29" fillId="0" borderId="44" xfId="42" applyNumberFormat="1" applyFont="1" applyBorder="1" applyAlignment="1">
      <alignment horizontal="left"/>
    </xf>
    <xf numFmtId="188" fontId="29" fillId="0" borderId="26" xfId="42" applyNumberFormat="1" applyFont="1" applyBorder="1" applyAlignment="1">
      <alignment horizontal="left"/>
    </xf>
    <xf numFmtId="188" fontId="29" fillId="0" borderId="50" xfId="42" applyNumberFormat="1" applyFont="1" applyBorder="1" applyAlignment="1">
      <alignment horizontal="left"/>
    </xf>
    <xf numFmtId="188" fontId="29" fillId="0" borderId="25" xfId="42" applyNumberFormat="1" applyFont="1" applyBorder="1" applyAlignment="1">
      <alignment horizontal="center" vertical="center" wrapText="1"/>
    </xf>
    <xf numFmtId="188" fontId="29" fillId="0" borderId="51" xfId="42" applyNumberFormat="1" applyFont="1" applyBorder="1" applyAlignment="1">
      <alignment horizontal="center" vertical="center" wrapText="1"/>
    </xf>
    <xf numFmtId="188" fontId="29" fillId="0" borderId="48" xfId="42" applyNumberFormat="1" applyFont="1" applyBorder="1" applyAlignment="1">
      <alignment horizontal="left"/>
    </xf>
    <xf numFmtId="188" fontId="29" fillId="0" borderId="52" xfId="42" applyNumberFormat="1" applyFont="1" applyBorder="1" applyAlignment="1">
      <alignment horizontal="left"/>
    </xf>
    <xf numFmtId="3" fontId="15" fillId="0" borderId="26" xfId="0" applyNumberFormat="1" applyFont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15" fillId="0" borderId="26" xfId="0" applyFont="1" applyFill="1" applyBorder="1" applyAlignment="1">
      <alignment/>
    </xf>
    <xf numFmtId="3" fontId="29" fillId="0" borderId="26" xfId="0" applyNumberFormat="1" applyFont="1" applyFill="1" applyBorder="1" applyAlignment="1">
      <alignment/>
    </xf>
    <xf numFmtId="188" fontId="29" fillId="0" borderId="53" xfId="42" applyNumberFormat="1" applyFont="1" applyBorder="1" applyAlignment="1">
      <alignment horizontal="left"/>
    </xf>
    <xf numFmtId="43" fontId="0" fillId="0" borderId="0" xfId="0" applyNumberFormat="1" applyAlignment="1">
      <alignment/>
    </xf>
    <xf numFmtId="3" fontId="0" fillId="0" borderId="29" xfId="0" applyNumberFormat="1" applyFont="1" applyBorder="1" applyAlignment="1">
      <alignment vertical="center"/>
    </xf>
    <xf numFmtId="41" fontId="10" fillId="0" borderId="38" xfId="0" applyNumberFormat="1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188" fontId="0" fillId="0" borderId="0" xfId="0" applyNumberFormat="1" applyFill="1" applyAlignment="1">
      <alignment/>
    </xf>
    <xf numFmtId="185" fontId="0" fillId="0" borderId="26" xfId="42" applyFont="1" applyBorder="1" applyAlignment="1">
      <alignment horizontal="right" vertical="center"/>
    </xf>
    <xf numFmtId="188" fontId="0" fillId="0" borderId="26" xfId="42" applyNumberFormat="1" applyFont="1" applyBorder="1" applyAlignment="1">
      <alignment horizontal="right" vertical="center"/>
    </xf>
    <xf numFmtId="188" fontId="0" fillId="0" borderId="0" xfId="0" applyNumberFormat="1" applyFont="1" applyFill="1" applyAlignment="1">
      <alignment/>
    </xf>
    <xf numFmtId="3" fontId="0" fillId="0" borderId="26" xfId="0" applyNumberFormat="1" applyBorder="1" applyAlignment="1">
      <alignment/>
    </xf>
    <xf numFmtId="3" fontId="15" fillId="0" borderId="0" xfId="0" applyNumberFormat="1" applyFont="1" applyFill="1" applyBorder="1" applyAlignment="1">
      <alignment/>
    </xf>
    <xf numFmtId="188" fontId="15" fillId="0" borderId="27" xfId="42" applyNumberFormat="1" applyFont="1" applyBorder="1" applyAlignment="1">
      <alignment/>
    </xf>
    <xf numFmtId="49" fontId="10" fillId="0" borderId="16" xfId="0" applyNumberFormat="1" applyFont="1" applyBorder="1" applyAlignment="1">
      <alignment horizontal="center"/>
    </xf>
    <xf numFmtId="3" fontId="0" fillId="0" borderId="26" xfId="46" applyNumberFormat="1" applyFont="1" applyBorder="1" applyAlignment="1">
      <alignment/>
    </xf>
    <xf numFmtId="3" fontId="0" fillId="0" borderId="26" xfId="46" applyNumberFormat="1" applyFont="1" applyFill="1" applyBorder="1" applyAlignment="1">
      <alignment/>
    </xf>
    <xf numFmtId="188" fontId="71" fillId="0" borderId="0" xfId="42" applyNumberFormat="1" applyFont="1" applyBorder="1" applyAlignment="1">
      <alignment vertical="center"/>
    </xf>
    <xf numFmtId="185" fontId="71" fillId="0" borderId="0" xfId="42" applyFont="1" applyFill="1" applyBorder="1" applyAlignment="1">
      <alignment/>
    </xf>
    <xf numFmtId="185" fontId="72" fillId="0" borderId="0" xfId="42" applyFont="1" applyFill="1" applyBorder="1" applyAlignment="1">
      <alignment/>
    </xf>
    <xf numFmtId="3" fontId="0" fillId="0" borderId="26" xfId="42" applyNumberFormat="1" applyFont="1" applyBorder="1" applyAlignment="1">
      <alignment/>
    </xf>
    <xf numFmtId="3" fontId="5" fillId="0" borderId="26" xfId="42" applyNumberFormat="1" applyFont="1" applyFill="1" applyBorder="1" applyAlignment="1">
      <alignment horizontal="right"/>
    </xf>
    <xf numFmtId="3" fontId="5" fillId="0" borderId="50" xfId="42" applyNumberFormat="1" applyFont="1" applyBorder="1" applyAlignment="1">
      <alignment horizontal="right"/>
    </xf>
    <xf numFmtId="3" fontId="29" fillId="0" borderId="26" xfId="42" applyNumberFormat="1" applyFont="1" applyBorder="1" applyAlignment="1">
      <alignment horizontal="right"/>
    </xf>
    <xf numFmtId="3" fontId="5" fillId="0" borderId="26" xfId="42" applyNumberFormat="1" applyFont="1" applyBorder="1" applyAlignment="1">
      <alignment horizontal="right"/>
    </xf>
    <xf numFmtId="3" fontId="29" fillId="0" borderId="50" xfId="42" applyNumberFormat="1" applyFont="1" applyBorder="1" applyAlignment="1">
      <alignment horizontal="right"/>
    </xf>
    <xf numFmtId="3" fontId="5" fillId="0" borderId="26" xfId="42" applyNumberFormat="1" applyFont="1" applyBorder="1" applyAlignment="1">
      <alignment horizontal="right" wrapText="1"/>
    </xf>
    <xf numFmtId="3" fontId="5" fillId="0" borderId="50" xfId="42" applyNumberFormat="1" applyFont="1" applyBorder="1" applyAlignment="1">
      <alignment horizontal="right" wrapText="1"/>
    </xf>
    <xf numFmtId="3" fontId="15" fillId="0" borderId="26" xfId="42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5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2" fontId="15" fillId="0" borderId="19" xfId="64" applyNumberFormat="1" applyFont="1" applyBorder="1" applyAlignment="1">
      <alignment horizontal="center" wrapText="1"/>
      <protection/>
    </xf>
    <xf numFmtId="2" fontId="15" fillId="0" borderId="27" xfId="64" applyNumberFormat="1" applyFont="1" applyBorder="1" applyAlignment="1">
      <alignment horizontal="center" wrapText="1"/>
      <protection/>
    </xf>
    <xf numFmtId="2" fontId="15" fillId="0" borderId="28" xfId="64" applyNumberFormat="1" applyFont="1" applyBorder="1" applyAlignment="1">
      <alignment horizontal="center" wrapText="1"/>
      <protection/>
    </xf>
    <xf numFmtId="0" fontId="28" fillId="0" borderId="10" xfId="64" applyFont="1" applyBorder="1" applyAlignment="1">
      <alignment horizontal="center" wrapText="1"/>
      <protection/>
    </xf>
    <xf numFmtId="0" fontId="28" fillId="0" borderId="11" xfId="64" applyFont="1" applyBorder="1" applyAlignment="1">
      <alignment horizontal="center" wrapText="1"/>
      <protection/>
    </xf>
    <xf numFmtId="0" fontId="28" fillId="0" borderId="12" xfId="64" applyFont="1" applyBorder="1" applyAlignment="1">
      <alignment horizontal="center" wrapText="1"/>
      <protection/>
    </xf>
    <xf numFmtId="0" fontId="29" fillId="0" borderId="55" xfId="64" applyFont="1" applyBorder="1" applyAlignment="1">
      <alignment horizontal="left" wrapText="1"/>
      <protection/>
    </xf>
    <xf numFmtId="0" fontId="29" fillId="0" borderId="44" xfId="64" applyFont="1" applyBorder="1" applyAlignment="1">
      <alignment horizontal="left" wrapText="1"/>
      <protection/>
    </xf>
    <xf numFmtId="0" fontId="5" fillId="0" borderId="26" xfId="65" applyFont="1" applyFill="1" applyBorder="1" applyAlignment="1">
      <alignment horizontal="left" wrapText="1"/>
      <protection/>
    </xf>
    <xf numFmtId="0" fontId="29" fillId="0" borderId="26" xfId="65" applyFont="1" applyFill="1" applyBorder="1" applyAlignment="1">
      <alignment horizontal="left" wrapText="1"/>
      <protection/>
    </xf>
    <xf numFmtId="0" fontId="29" fillId="0" borderId="26" xfId="64" applyFont="1" applyBorder="1" applyAlignment="1">
      <alignment horizontal="left" wrapText="1"/>
      <protection/>
    </xf>
    <xf numFmtId="0" fontId="5" fillId="0" borderId="26" xfId="64" applyFont="1" applyBorder="1" applyAlignment="1">
      <alignment horizontal="left" wrapText="1"/>
      <protection/>
    </xf>
    <xf numFmtId="0" fontId="5" fillId="0" borderId="26" xfId="64" applyFont="1" applyBorder="1" applyAlignment="1">
      <alignment horizontal="left"/>
      <protection/>
    </xf>
    <xf numFmtId="0" fontId="29" fillId="0" borderId="26" xfId="64" applyFont="1" applyBorder="1" applyAlignment="1">
      <alignment horizontal="left"/>
      <protection/>
    </xf>
    <xf numFmtId="0" fontId="30" fillId="0" borderId="26" xfId="65" applyFont="1" applyFill="1" applyBorder="1" applyAlignment="1">
      <alignment horizontal="left" wrapText="1"/>
      <protection/>
    </xf>
    <xf numFmtId="0" fontId="30" fillId="0" borderId="26" xfId="64" applyFont="1" applyBorder="1" applyAlignment="1">
      <alignment horizontal="left"/>
      <protection/>
    </xf>
    <xf numFmtId="0" fontId="30" fillId="0" borderId="48" xfId="64" applyFont="1" applyBorder="1" applyAlignment="1">
      <alignment horizontal="left"/>
      <protection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3" fontId="0" fillId="0" borderId="25" xfId="0" applyNumberFormat="1" applyFont="1" applyBorder="1" applyAlignment="1">
      <alignment horizontal="right" vertical="center"/>
    </xf>
    <xf numFmtId="0" fontId="15" fillId="0" borderId="2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3" fontId="15" fillId="0" borderId="41" xfId="0" applyNumberFormat="1" applyFont="1" applyBorder="1" applyAlignment="1">
      <alignment horizontal="right" vertical="center"/>
    </xf>
    <xf numFmtId="3" fontId="15" fillId="0" borderId="42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5" fillId="0" borderId="57" xfId="0" applyFont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/>
    </xf>
    <xf numFmtId="3" fontId="15" fillId="0" borderId="25" xfId="0" applyNumberFormat="1" applyFont="1" applyBorder="1" applyAlignment="1">
      <alignment horizontal="right"/>
    </xf>
    <xf numFmtId="0" fontId="15" fillId="0" borderId="56" xfId="0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right" vertical="center"/>
    </xf>
    <xf numFmtId="0" fontId="15" fillId="0" borderId="59" xfId="0" applyFont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21.Aktivet Afatgjata Materiale  09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_Aa-Fixed assets-test" xfId="63"/>
    <cellStyle name="Normal_asn_2009 Propozimet" xfId="64"/>
    <cellStyle name="Normal_Sheet2" xfId="65"/>
    <cellStyle name="Note" xfId="66"/>
    <cellStyle name="Output" xfId="67"/>
    <cellStyle name="Percent" xfId="68"/>
    <cellStyle name="Tickmark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AMORTIZIMI%20CARE%20DIRE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2"/>
      <sheetName val="Sheet3"/>
    </sheetNames>
    <sheetDataSet>
      <sheetData sheetId="0">
        <row r="2">
          <cell r="H2">
            <v>1375000</v>
          </cell>
          <cell r="M2">
            <v>114583.33333333333</v>
          </cell>
          <cell r="N2">
            <v>252083.33333333337</v>
          </cell>
          <cell r="O2">
            <v>201666.6666666667</v>
          </cell>
          <cell r="P2">
            <v>161333.33333333337</v>
          </cell>
        </row>
        <row r="3">
          <cell r="H3">
            <v>25074</v>
          </cell>
          <cell r="M3">
            <v>2925.2999999999997</v>
          </cell>
          <cell r="N3">
            <v>4429.740000000001</v>
          </cell>
          <cell r="O3">
            <v>3543.792</v>
          </cell>
          <cell r="P3">
            <v>2835.0336</v>
          </cell>
        </row>
        <row r="4">
          <cell r="H4">
            <v>25074</v>
          </cell>
          <cell r="M4">
            <v>2925.2999999999997</v>
          </cell>
          <cell r="N4">
            <v>4429.740000000001</v>
          </cell>
          <cell r="O4">
            <v>3543.792</v>
          </cell>
          <cell r="P4">
            <v>2835.0336</v>
          </cell>
        </row>
        <row r="5">
          <cell r="H5">
            <v>25074</v>
          </cell>
          <cell r="M5">
            <v>2925.2999999999997</v>
          </cell>
          <cell r="N5">
            <v>4429.740000000001</v>
          </cell>
          <cell r="O5">
            <v>3543.792</v>
          </cell>
          <cell r="P5">
            <v>2835.0336</v>
          </cell>
        </row>
        <row r="6">
          <cell r="H6">
            <v>22680</v>
          </cell>
          <cell r="M6">
            <v>2646</v>
          </cell>
          <cell r="N6">
            <v>4006.8</v>
          </cell>
          <cell r="O6">
            <v>3205.4400000000005</v>
          </cell>
          <cell r="P6">
            <v>2564.3520000000003</v>
          </cell>
        </row>
        <row r="7">
          <cell r="H7">
            <v>18774</v>
          </cell>
          <cell r="M7">
            <v>2190.3</v>
          </cell>
          <cell r="N7">
            <v>3316.7400000000002</v>
          </cell>
          <cell r="O7">
            <v>2653.3920000000003</v>
          </cell>
          <cell r="P7">
            <v>2122.7136000000005</v>
          </cell>
        </row>
        <row r="8">
          <cell r="H8">
            <v>6000</v>
          </cell>
          <cell r="M8">
            <v>700</v>
          </cell>
          <cell r="N8">
            <v>1060</v>
          </cell>
          <cell r="O8">
            <v>848</v>
          </cell>
          <cell r="P8">
            <v>678.4000000000001</v>
          </cell>
        </row>
        <row r="9">
          <cell r="H9">
            <v>37170</v>
          </cell>
          <cell r="M9">
            <v>4336.5</v>
          </cell>
          <cell r="N9">
            <v>6566.700000000001</v>
          </cell>
          <cell r="O9">
            <v>5253.360000000001</v>
          </cell>
          <cell r="P9">
            <v>4202.688</v>
          </cell>
        </row>
        <row r="10">
          <cell r="H10">
            <v>13671</v>
          </cell>
          <cell r="M10">
            <v>1594.95</v>
          </cell>
          <cell r="N10">
            <v>2415.21</v>
          </cell>
          <cell r="O10">
            <v>1932.1680000000001</v>
          </cell>
          <cell r="P10">
            <v>1545.7344000000003</v>
          </cell>
        </row>
        <row r="11">
          <cell r="H11">
            <v>13671</v>
          </cell>
          <cell r="M11">
            <v>1594.95</v>
          </cell>
          <cell r="N11">
            <v>2415.21</v>
          </cell>
          <cell r="O11">
            <v>1932.1680000000001</v>
          </cell>
          <cell r="P11">
            <v>1545.7344000000003</v>
          </cell>
        </row>
        <row r="12">
          <cell r="H12">
            <v>18270</v>
          </cell>
          <cell r="M12">
            <v>2131.5</v>
          </cell>
          <cell r="N12">
            <v>3227.7000000000003</v>
          </cell>
          <cell r="O12">
            <v>2582.16</v>
          </cell>
          <cell r="P12">
            <v>2065.728</v>
          </cell>
        </row>
        <row r="13">
          <cell r="H13">
            <v>18270</v>
          </cell>
          <cell r="M13">
            <v>2131.5</v>
          </cell>
          <cell r="N13">
            <v>3227.7000000000003</v>
          </cell>
          <cell r="O13">
            <v>2582.16</v>
          </cell>
          <cell r="P13">
            <v>2065.728</v>
          </cell>
        </row>
        <row r="14">
          <cell r="H14">
            <v>28476</v>
          </cell>
          <cell r="M14">
            <v>3322.2000000000007</v>
          </cell>
          <cell r="N14">
            <v>5030.76</v>
          </cell>
          <cell r="O14">
            <v>4024.608</v>
          </cell>
          <cell r="P14">
            <v>3219.6864000000005</v>
          </cell>
        </row>
        <row r="15">
          <cell r="H15">
            <v>10584</v>
          </cell>
          <cell r="M15">
            <v>1234.8000000000002</v>
          </cell>
          <cell r="N15">
            <v>1869.8400000000001</v>
          </cell>
          <cell r="O15">
            <v>1495.8720000000003</v>
          </cell>
          <cell r="P15">
            <v>1196.6976000000002</v>
          </cell>
        </row>
        <row r="16">
          <cell r="H16">
            <v>45612</v>
          </cell>
          <cell r="M16">
            <v>5321.4</v>
          </cell>
          <cell r="N16">
            <v>8058.12</v>
          </cell>
          <cell r="O16">
            <v>6446.496</v>
          </cell>
          <cell r="P16">
            <v>5157.196800000001</v>
          </cell>
        </row>
        <row r="17">
          <cell r="H17">
            <v>9000</v>
          </cell>
          <cell r="M17">
            <v>1050</v>
          </cell>
          <cell r="N17">
            <v>1590</v>
          </cell>
          <cell r="O17">
            <v>1272</v>
          </cell>
          <cell r="P17">
            <v>1017.6</v>
          </cell>
        </row>
        <row r="18">
          <cell r="H18">
            <v>28380</v>
          </cell>
          <cell r="M18">
            <v>2956.25</v>
          </cell>
          <cell r="N18">
            <v>6355.9375</v>
          </cell>
          <cell r="O18">
            <v>4766.953125</v>
          </cell>
          <cell r="P18">
            <v>3575.21484375</v>
          </cell>
        </row>
        <row r="19">
          <cell r="H19">
            <v>7875</v>
          </cell>
          <cell r="M19">
            <v>492.1875</v>
          </cell>
          <cell r="N19">
            <v>1845.703125</v>
          </cell>
          <cell r="O19">
            <v>1384.27734375</v>
          </cell>
          <cell r="P19">
            <v>1038.2080078125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"/>
  <sheetViews>
    <sheetView view="pageBreakPreview" zoomScaleNormal="75" zoomScaleSheetLayoutView="100" zoomScalePageLayoutView="0" workbookViewId="0" topLeftCell="A16">
      <selection activeCell="C45" sqref="C45"/>
    </sheetView>
  </sheetViews>
  <sheetFormatPr defaultColWidth="9.140625" defaultRowHeight="12.75"/>
  <cols>
    <col min="1" max="1" width="35.28125" style="255" customWidth="1"/>
    <col min="2" max="5" width="18.00390625" style="254" customWidth="1"/>
    <col min="6" max="6" width="20.421875" style="254" customWidth="1"/>
    <col min="7" max="16384" width="9.140625" style="255" customWidth="1"/>
  </cols>
  <sheetData>
    <row r="2" ht="12.75">
      <c r="A2" s="253" t="s">
        <v>269</v>
      </c>
    </row>
    <row r="4" spans="1:6" ht="26.25" thickBot="1">
      <c r="A4" s="282" t="s">
        <v>261</v>
      </c>
      <c r="B4" s="283" t="s">
        <v>262</v>
      </c>
      <c r="C4" s="283" t="s">
        <v>263</v>
      </c>
      <c r="D4" s="283" t="s">
        <v>264</v>
      </c>
      <c r="E4" s="283" t="s">
        <v>265</v>
      </c>
      <c r="F4" s="283" t="s">
        <v>259</v>
      </c>
    </row>
    <row r="5" spans="1:6" ht="13.5" thickTop="1">
      <c r="A5" s="256"/>
      <c r="B5" s="257"/>
      <c r="C5" s="257"/>
      <c r="D5" s="257"/>
      <c r="E5" s="257"/>
      <c r="F5" s="258"/>
    </row>
    <row r="6" spans="1:6" ht="12.75">
      <c r="A6" s="259" t="s">
        <v>275</v>
      </c>
      <c r="B6" s="260"/>
      <c r="C6" s="260">
        <f>'[1]Sheet1 (2)'!$H$2</f>
        <v>1375000</v>
      </c>
      <c r="D6" s="260">
        <f>'[1]Sheet1 (2)'!$H$3+'[1]Sheet1 (2)'!$H$4+'[1]Sheet1 (2)'!$H$5+'[1]Sheet1 (2)'!$H$6+'[1]Sheet1 (2)'!$H$7+'[1]Sheet1 (2)'!$H$8+'[1]Sheet1 (2)'!$H$9+'[1]Sheet1 (2)'!$H$10+'[1]Sheet1 (2)'!$H$11+'[1]Sheet1 (2)'!$H$12+'[1]Sheet1 (2)'!$H$13+'[1]Sheet1 (2)'!$H$14+'[1]Sheet1 (2)'!$H$15+'[1]Sheet1 (2)'!$H$16+'[1]Sheet1 (2)'!$H$17</f>
        <v>317400</v>
      </c>
      <c r="E6" s="260">
        <f>'[1]Sheet1 (2)'!$H$18+'[1]Sheet1 (2)'!$H$19</f>
        <v>36255</v>
      </c>
      <c r="F6" s="261">
        <f>B6+C6+D6+E6</f>
        <v>1728655</v>
      </c>
    </row>
    <row r="7" spans="1:6" ht="12.75">
      <c r="A7" s="259" t="s">
        <v>266</v>
      </c>
      <c r="B7" s="260"/>
      <c r="C7" s="260"/>
      <c r="D7" s="260"/>
      <c r="E7" s="260"/>
      <c r="F7" s="261">
        <f>C7+D7+E7+B7</f>
        <v>0</v>
      </c>
    </row>
    <row r="8" spans="1:6" ht="12.75">
      <c r="A8" s="259" t="s">
        <v>267</v>
      </c>
      <c r="B8" s="260"/>
      <c r="C8" s="260"/>
      <c r="D8" s="260"/>
      <c r="E8" s="260"/>
      <c r="F8" s="261"/>
    </row>
    <row r="9" spans="1:6" ht="12.75">
      <c r="A9" s="259" t="s">
        <v>268</v>
      </c>
      <c r="B9" s="260"/>
      <c r="D9" s="260"/>
      <c r="E9" s="260"/>
      <c r="F9" s="261"/>
    </row>
    <row r="10" spans="1:6" ht="12.75">
      <c r="A10" s="259"/>
      <c r="B10" s="260"/>
      <c r="C10" s="260"/>
      <c r="D10" s="260"/>
      <c r="E10" s="260"/>
      <c r="F10" s="261"/>
    </row>
    <row r="11" spans="1:6" ht="12.75">
      <c r="A11" s="259"/>
      <c r="B11" s="260"/>
      <c r="C11" s="260"/>
      <c r="D11" s="260"/>
      <c r="E11" s="260"/>
      <c r="F11" s="261"/>
    </row>
    <row r="12" spans="1:6" ht="12.75">
      <c r="A12" s="259"/>
      <c r="B12" s="260"/>
      <c r="C12" s="260"/>
      <c r="D12" s="260"/>
      <c r="E12" s="260"/>
      <c r="F12" s="261"/>
    </row>
    <row r="13" spans="1:6" ht="13.5" thickBot="1">
      <c r="A13" s="284" t="s">
        <v>276</v>
      </c>
      <c r="B13" s="262">
        <f>SUM(B6:B12)</f>
        <v>0</v>
      </c>
      <c r="C13" s="262">
        <f>SUM(C6:C12)</f>
        <v>1375000</v>
      </c>
      <c r="D13" s="262">
        <f>SUM(D6:D12)</f>
        <v>317400</v>
      </c>
      <c r="E13" s="262">
        <f>SUM(E6:E12)</f>
        <v>36255</v>
      </c>
      <c r="F13" s="262">
        <f>SUM(F6:F12)</f>
        <v>1728655</v>
      </c>
    </row>
    <row r="14" ht="13.5" thickTop="1"/>
    <row r="16" ht="12.75">
      <c r="A16" s="253" t="s">
        <v>270</v>
      </c>
    </row>
    <row r="17" ht="12.75">
      <c r="A17" s="253"/>
    </row>
    <row r="18" ht="12.75">
      <c r="A18" s="253"/>
    </row>
    <row r="19" ht="12.75">
      <c r="A19" s="253"/>
    </row>
    <row r="20" spans="1:6" ht="26.25" thickBot="1">
      <c r="A20" s="282" t="s">
        <v>261</v>
      </c>
      <c r="B20" s="283" t="s">
        <v>262</v>
      </c>
      <c r="C20" s="283" t="s">
        <v>263</v>
      </c>
      <c r="D20" s="283" t="s">
        <v>264</v>
      </c>
      <c r="E20" s="283" t="s">
        <v>265</v>
      </c>
      <c r="F20" s="283" t="s">
        <v>259</v>
      </c>
    </row>
    <row r="21" spans="1:6" ht="13.5" thickTop="1">
      <c r="A21" s="256"/>
      <c r="B21" s="257"/>
      <c r="C21" s="257"/>
      <c r="D21" s="257"/>
      <c r="E21" s="257"/>
      <c r="F21" s="258"/>
    </row>
    <row r="22" spans="1:6" ht="12.75">
      <c r="A22" s="259" t="s">
        <v>275</v>
      </c>
      <c r="B22" s="260">
        <v>0</v>
      </c>
      <c r="C22" s="260">
        <f>'[1]Sheet1 (2)'!$M$2+'[1]Sheet1 (2)'!$N$2+'[1]Sheet1 (2)'!$O$2</f>
        <v>568333.3333333334</v>
      </c>
      <c r="D22" s="260">
        <f>SUM('[1]Sheet1 (2)'!$M$3:$M$17,'[1]Sheet1 (2)'!$N$3:$N$17,'[1]Sheet1 (2)'!$O$3:$O$17)</f>
        <v>137963.20000000004</v>
      </c>
      <c r="E22" s="260">
        <f>SUM('[1]Sheet1 (2)'!$M$18:$M$19,'[1]Sheet1 (2)'!$N$18:$N$19,'[1]Sheet1 (2)'!$O$18:$O$19)</f>
        <v>17801.30859375</v>
      </c>
      <c r="F22" s="261">
        <f aca="true" t="shared" si="0" ref="F22:F28">SUM(B22:E22)</f>
        <v>724097.8419270834</v>
      </c>
    </row>
    <row r="23" spans="1:6" ht="12.75">
      <c r="A23" s="259" t="s">
        <v>266</v>
      </c>
      <c r="B23" s="260"/>
      <c r="C23" s="260">
        <f>'[1]Sheet1 (2)'!$P$2</f>
        <v>161333.33333333337</v>
      </c>
      <c r="D23" s="260">
        <f>SUM('[1]Sheet1 (2)'!$P$3:$P$17)</f>
        <v>35887.36</v>
      </c>
      <c r="E23" s="260">
        <f>SUM('[1]Sheet1 (2)'!$P$18:$P$19)</f>
        <v>4613.4228515625</v>
      </c>
      <c r="F23" s="261">
        <f t="shared" si="0"/>
        <v>201834.11618489586</v>
      </c>
    </row>
    <row r="24" spans="1:6" ht="12.75">
      <c r="A24" s="259" t="s">
        <v>267</v>
      </c>
      <c r="B24" s="260"/>
      <c r="C24" s="260"/>
      <c r="D24" s="260"/>
      <c r="E24" s="260"/>
      <c r="F24" s="261">
        <f t="shared" si="0"/>
        <v>0</v>
      </c>
    </row>
    <row r="25" spans="1:6" ht="12.75">
      <c r="A25" s="259" t="s">
        <v>268</v>
      </c>
      <c r="B25" s="260"/>
      <c r="C25" s="260"/>
      <c r="D25" s="260"/>
      <c r="E25" s="260"/>
      <c r="F25" s="261">
        <f t="shared" si="0"/>
        <v>0</v>
      </c>
    </row>
    <row r="26" spans="1:6" ht="12.75">
      <c r="A26" s="259"/>
      <c r="B26" s="260"/>
      <c r="C26" s="260"/>
      <c r="D26" s="260"/>
      <c r="E26" s="260"/>
      <c r="F26" s="261">
        <f t="shared" si="0"/>
        <v>0</v>
      </c>
    </row>
    <row r="27" spans="1:6" ht="12.75">
      <c r="A27" s="259"/>
      <c r="B27" s="260"/>
      <c r="C27" s="260"/>
      <c r="D27" s="260"/>
      <c r="E27" s="260"/>
      <c r="F27" s="261">
        <f t="shared" si="0"/>
        <v>0</v>
      </c>
    </row>
    <row r="28" spans="1:6" ht="12.75">
      <c r="A28" s="259"/>
      <c r="B28" s="260"/>
      <c r="C28" s="260"/>
      <c r="D28" s="260"/>
      <c r="E28" s="260"/>
      <c r="F28" s="261">
        <f t="shared" si="0"/>
        <v>0</v>
      </c>
    </row>
    <row r="29" spans="1:6" ht="13.5" thickBot="1">
      <c r="A29" s="284" t="s">
        <v>276</v>
      </c>
      <c r="B29" s="262">
        <f>SUM(B22:B28)</f>
        <v>0</v>
      </c>
      <c r="C29" s="262">
        <f>SUM(C22:C28)</f>
        <v>729666.6666666667</v>
      </c>
      <c r="D29" s="262">
        <f>SUM(D22:D28)</f>
        <v>173850.56000000006</v>
      </c>
      <c r="E29" s="262">
        <f>SUM(E22:E28)</f>
        <v>22414.7314453125</v>
      </c>
      <c r="F29" s="262">
        <f>SUM(F22:F28)</f>
        <v>925931.9581119793</v>
      </c>
    </row>
    <row r="30" ht="13.5" thickTop="1"/>
    <row r="32" spans="1:6" ht="12.75">
      <c r="A32" s="263" t="s">
        <v>260</v>
      </c>
      <c r="B32" s="264"/>
      <c r="C32" s="264"/>
      <c r="D32" s="264"/>
      <c r="E32" s="264"/>
      <c r="F32" s="264"/>
    </row>
    <row r="33" spans="1:6" ht="12.75">
      <c r="A33" s="265"/>
      <c r="B33" s="264"/>
      <c r="C33" s="264"/>
      <c r="D33" s="264"/>
      <c r="E33" s="264"/>
      <c r="F33" s="264"/>
    </row>
    <row r="34" spans="1:6" ht="26.25" thickBot="1">
      <c r="A34" s="266" t="s">
        <v>254</v>
      </c>
      <c r="B34" s="267" t="s">
        <v>255</v>
      </c>
      <c r="C34" s="267" t="s">
        <v>256</v>
      </c>
      <c r="D34" s="267" t="s">
        <v>257</v>
      </c>
      <c r="E34" s="267" t="s">
        <v>258</v>
      </c>
      <c r="F34" s="267" t="s">
        <v>259</v>
      </c>
    </row>
    <row r="35" spans="1:6" ht="13.5" thickTop="1">
      <c r="A35" s="268"/>
      <c r="B35" s="269"/>
      <c r="C35" s="269"/>
      <c r="D35" s="269"/>
      <c r="E35" s="269"/>
      <c r="F35" s="270"/>
    </row>
    <row r="36" spans="1:6" ht="12.75">
      <c r="A36" s="271" t="s">
        <v>277</v>
      </c>
      <c r="B36" s="272">
        <f>B6-B22</f>
        <v>0</v>
      </c>
      <c r="C36" s="272">
        <f>C6-C22</f>
        <v>806666.6666666666</v>
      </c>
      <c r="D36" s="272">
        <f>D6-D22</f>
        <v>179436.79999999996</v>
      </c>
      <c r="E36" s="272">
        <f>E6-E22</f>
        <v>18453.69140625</v>
      </c>
      <c r="F36" s="273">
        <f>SUM(B36:E36)</f>
        <v>1004557.1580729166</v>
      </c>
    </row>
    <row r="37" spans="1:6" ht="13.5" thickBot="1">
      <c r="A37" s="274" t="s">
        <v>278</v>
      </c>
      <c r="B37" s="275">
        <f>B13-B29</f>
        <v>0</v>
      </c>
      <c r="C37" s="275">
        <f>C13-C29</f>
        <v>645333.3333333333</v>
      </c>
      <c r="D37" s="275">
        <f>D13-D29</f>
        <v>143549.43999999994</v>
      </c>
      <c r="E37" s="275">
        <f>E13-E29</f>
        <v>13840.2685546875</v>
      </c>
      <c r="F37" s="275">
        <f>SUM(B37:E37)</f>
        <v>802723.0418880207</v>
      </c>
    </row>
    <row r="38" ht="13.5" thickTop="1"/>
    <row r="41" spans="1:12" s="254" customFormat="1" ht="12.75">
      <c r="A41" s="276"/>
      <c r="E41" s="277"/>
      <c r="G41" s="255"/>
      <c r="H41" s="255"/>
      <c r="I41" s="255"/>
      <c r="J41" s="255"/>
      <c r="K41" s="255"/>
      <c r="L41" s="255"/>
    </row>
    <row r="42" spans="1:12" s="254" customFormat="1" ht="12.75">
      <c r="A42" s="278"/>
      <c r="G42" s="255"/>
      <c r="H42" s="255"/>
      <c r="I42" s="255"/>
      <c r="J42" s="255"/>
      <c r="K42" s="255"/>
      <c r="L42" s="255"/>
    </row>
    <row r="43" spans="1:12" s="254" customFormat="1" ht="12.75">
      <c r="A43" s="279"/>
      <c r="G43" s="255"/>
      <c r="H43" s="255"/>
      <c r="I43" s="255"/>
      <c r="J43" s="255"/>
      <c r="K43" s="255"/>
      <c r="L43" s="255"/>
    </row>
    <row r="44" spans="1:12" s="254" customFormat="1" ht="12.75">
      <c r="A44" s="278"/>
      <c r="G44" s="255"/>
      <c r="H44" s="255"/>
      <c r="I44" s="255"/>
      <c r="J44" s="255"/>
      <c r="K44" s="255"/>
      <c r="L44" s="255"/>
    </row>
    <row r="45" spans="1:12" s="254" customFormat="1" ht="12.75">
      <c r="A45" s="279"/>
      <c r="G45" s="255"/>
      <c r="H45" s="255"/>
      <c r="I45" s="255"/>
      <c r="J45" s="255"/>
      <c r="K45" s="255"/>
      <c r="L45" s="255"/>
    </row>
  </sheetData>
  <sheetProtection/>
  <printOptions horizontalCentered="1"/>
  <pageMargins left="0" right="0" top="0.3937007874015748" bottom="0.1968503937007874" header="0" footer="0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PageLayoutView="0" workbookViewId="0" topLeftCell="A25">
      <selection activeCell="M23" sqref="M23"/>
    </sheetView>
  </sheetViews>
  <sheetFormatPr defaultColWidth="9.140625" defaultRowHeight="12.75"/>
  <cols>
    <col min="9" max="9" width="12.8515625" style="0" bestFit="1" customWidth="1"/>
    <col min="10" max="10" width="11.140625" style="0" bestFit="1" customWidth="1"/>
    <col min="12" max="12" width="10.140625" style="0" bestFit="1" customWidth="1"/>
    <col min="15" max="15" width="10.28125" style="0" bestFit="1" customWidth="1"/>
  </cols>
  <sheetData>
    <row r="1" spans="1:10" ht="12.75">
      <c r="A1" s="24"/>
      <c r="B1" s="336"/>
      <c r="C1" s="348"/>
      <c r="D1" s="348"/>
      <c r="E1" s="24"/>
      <c r="F1" s="24"/>
      <c r="G1" s="24"/>
      <c r="H1" s="24"/>
      <c r="I1" s="24"/>
      <c r="J1" s="24"/>
    </row>
    <row r="2" spans="1:10" ht="12.75">
      <c r="A2" s="24"/>
      <c r="B2" s="336"/>
      <c r="C2" s="348"/>
      <c r="D2" s="348"/>
      <c r="E2" s="24"/>
      <c r="F2" s="24"/>
      <c r="G2" s="24"/>
      <c r="H2" s="24"/>
      <c r="I2" s="24"/>
      <c r="J2" s="24"/>
    </row>
    <row r="3" spans="1:10" ht="12.75">
      <c r="A3" s="24"/>
      <c r="B3" s="333"/>
      <c r="C3" s="24"/>
      <c r="D3" s="24"/>
      <c r="E3" s="24"/>
      <c r="F3" s="24"/>
      <c r="G3" s="24"/>
      <c r="H3" s="24"/>
      <c r="I3" s="333" t="s">
        <v>290</v>
      </c>
      <c r="J3" s="24"/>
    </row>
    <row r="4" spans="1:11" ht="12.75">
      <c r="A4" s="22"/>
      <c r="B4" s="22"/>
      <c r="C4" s="22"/>
      <c r="D4" s="22"/>
      <c r="E4" s="22"/>
      <c r="F4" s="22"/>
      <c r="G4" s="22"/>
      <c r="H4" s="22"/>
      <c r="I4" s="349"/>
      <c r="J4" s="350" t="s">
        <v>281</v>
      </c>
      <c r="K4" s="5"/>
    </row>
    <row r="5" spans="1:10" ht="12.75">
      <c r="A5" s="554" t="s">
        <v>282</v>
      </c>
      <c r="B5" s="555"/>
      <c r="C5" s="555"/>
      <c r="D5" s="555"/>
      <c r="E5" s="555"/>
      <c r="F5" s="555"/>
      <c r="G5" s="555"/>
      <c r="H5" s="555"/>
      <c r="I5" s="555"/>
      <c r="J5" s="556"/>
    </row>
    <row r="6" spans="1:10" ht="33" thickBot="1">
      <c r="A6" s="351"/>
      <c r="B6" s="557" t="s">
        <v>291</v>
      </c>
      <c r="C6" s="558"/>
      <c r="D6" s="558"/>
      <c r="E6" s="558"/>
      <c r="F6" s="559"/>
      <c r="G6" s="352" t="s">
        <v>283</v>
      </c>
      <c r="H6" s="352" t="s">
        <v>284</v>
      </c>
      <c r="I6" s="353" t="s">
        <v>452</v>
      </c>
      <c r="J6" s="353" t="s">
        <v>426</v>
      </c>
    </row>
    <row r="7" spans="1:10" ht="12.75">
      <c r="A7" s="354">
        <v>1</v>
      </c>
      <c r="B7" s="560" t="s">
        <v>292</v>
      </c>
      <c r="C7" s="561"/>
      <c r="D7" s="561"/>
      <c r="E7" s="561"/>
      <c r="F7" s="561"/>
      <c r="G7" s="355">
        <v>60</v>
      </c>
      <c r="H7" s="355">
        <v>12100</v>
      </c>
      <c r="I7" s="437"/>
      <c r="J7" s="449"/>
    </row>
    <row r="8" spans="1:10" ht="12.75">
      <c r="A8" s="356" t="s">
        <v>293</v>
      </c>
      <c r="B8" s="562" t="s">
        <v>294</v>
      </c>
      <c r="C8" s="562" t="s">
        <v>295</v>
      </c>
      <c r="D8" s="562"/>
      <c r="E8" s="562"/>
      <c r="F8" s="562"/>
      <c r="G8" s="357" t="s">
        <v>296</v>
      </c>
      <c r="H8" s="357">
        <v>12101</v>
      </c>
      <c r="I8" s="468"/>
      <c r="J8" s="469"/>
    </row>
    <row r="9" spans="1:10" ht="12.75">
      <c r="A9" s="356" t="s">
        <v>286</v>
      </c>
      <c r="B9" s="562" t="s">
        <v>297</v>
      </c>
      <c r="C9" s="562" t="s">
        <v>295</v>
      </c>
      <c r="D9" s="562"/>
      <c r="E9" s="562"/>
      <c r="F9" s="562"/>
      <c r="G9" s="357"/>
      <c r="H9" s="359">
        <v>12102</v>
      </c>
      <c r="I9" s="468"/>
      <c r="J9" s="469"/>
    </row>
    <row r="10" spans="1:10" ht="12.75">
      <c r="A10" s="356" t="s">
        <v>287</v>
      </c>
      <c r="B10" s="562" t="s">
        <v>298</v>
      </c>
      <c r="C10" s="562" t="s">
        <v>295</v>
      </c>
      <c r="D10" s="562"/>
      <c r="E10" s="562"/>
      <c r="F10" s="562"/>
      <c r="G10" s="357" t="s">
        <v>299</v>
      </c>
      <c r="H10" s="357">
        <v>12103</v>
      </c>
      <c r="I10" s="468"/>
      <c r="J10" s="469"/>
    </row>
    <row r="11" spans="1:10" ht="12.75">
      <c r="A11" s="356" t="s">
        <v>300</v>
      </c>
      <c r="B11" s="563" t="s">
        <v>301</v>
      </c>
      <c r="C11" s="562" t="s">
        <v>295</v>
      </c>
      <c r="D11" s="562"/>
      <c r="E11" s="562"/>
      <c r="F11" s="562"/>
      <c r="G11" s="357"/>
      <c r="H11" s="359">
        <v>12104</v>
      </c>
      <c r="I11" s="468"/>
      <c r="J11" s="469"/>
    </row>
    <row r="12" spans="1:10" ht="12.75">
      <c r="A12" s="356" t="s">
        <v>302</v>
      </c>
      <c r="B12" s="562" t="s">
        <v>303</v>
      </c>
      <c r="C12" s="562" t="s">
        <v>295</v>
      </c>
      <c r="D12" s="562"/>
      <c r="E12" s="562"/>
      <c r="F12" s="562"/>
      <c r="G12" s="357" t="s">
        <v>304</v>
      </c>
      <c r="H12" s="359">
        <v>12105</v>
      </c>
      <c r="I12" s="468"/>
      <c r="J12" s="469"/>
    </row>
    <row r="13" spans="1:10" ht="12.75">
      <c r="A13" s="360">
        <v>2</v>
      </c>
      <c r="B13" s="564" t="s">
        <v>305</v>
      </c>
      <c r="C13" s="564"/>
      <c r="D13" s="564"/>
      <c r="E13" s="564"/>
      <c r="F13" s="564"/>
      <c r="G13" s="361">
        <v>64</v>
      </c>
      <c r="H13" s="361">
        <v>12200</v>
      </c>
      <c r="I13" s="470"/>
      <c r="J13" s="470">
        <v>0</v>
      </c>
    </row>
    <row r="14" spans="1:10" ht="12.75">
      <c r="A14" s="362" t="s">
        <v>306</v>
      </c>
      <c r="B14" s="564" t="s">
        <v>307</v>
      </c>
      <c r="C14" s="565"/>
      <c r="D14" s="565"/>
      <c r="E14" s="565"/>
      <c r="F14" s="565"/>
      <c r="G14" s="359">
        <v>641</v>
      </c>
      <c r="H14" s="359">
        <v>12201</v>
      </c>
      <c r="I14" s="471"/>
      <c r="J14" s="469"/>
    </row>
    <row r="15" spans="1:10" ht="12.75">
      <c r="A15" s="362" t="s">
        <v>308</v>
      </c>
      <c r="B15" s="565" t="s">
        <v>309</v>
      </c>
      <c r="C15" s="565"/>
      <c r="D15" s="565"/>
      <c r="E15" s="565"/>
      <c r="F15" s="565"/>
      <c r="G15" s="359">
        <v>644</v>
      </c>
      <c r="H15" s="359">
        <v>12202</v>
      </c>
      <c r="I15" s="471"/>
      <c r="J15" s="469"/>
    </row>
    <row r="16" spans="1:10" ht="12.75">
      <c r="A16" s="360">
        <v>3</v>
      </c>
      <c r="B16" s="564" t="s">
        <v>310</v>
      </c>
      <c r="C16" s="564"/>
      <c r="D16" s="564"/>
      <c r="E16" s="564"/>
      <c r="F16" s="564"/>
      <c r="G16" s="361">
        <v>68</v>
      </c>
      <c r="H16" s="361">
        <v>12300</v>
      </c>
      <c r="I16" s="470"/>
      <c r="J16" s="472"/>
    </row>
    <row r="17" spans="1:10" ht="12.75">
      <c r="A17" s="360">
        <v>4</v>
      </c>
      <c r="B17" s="564" t="s">
        <v>311</v>
      </c>
      <c r="C17" s="564"/>
      <c r="D17" s="564"/>
      <c r="E17" s="564"/>
      <c r="F17" s="564"/>
      <c r="G17" s="361">
        <v>61</v>
      </c>
      <c r="H17" s="361">
        <v>12400</v>
      </c>
      <c r="I17" s="470"/>
      <c r="J17" s="472"/>
    </row>
    <row r="18" spans="1:10" ht="12.75">
      <c r="A18" s="362" t="s">
        <v>285</v>
      </c>
      <c r="B18" s="566" t="s">
        <v>312</v>
      </c>
      <c r="C18" s="566"/>
      <c r="D18" s="566"/>
      <c r="E18" s="566"/>
      <c r="F18" s="566"/>
      <c r="G18" s="357"/>
      <c r="H18" s="357">
        <v>12401</v>
      </c>
      <c r="I18" s="471"/>
      <c r="J18" s="469"/>
    </row>
    <row r="19" spans="1:10" ht="12.75">
      <c r="A19" s="362" t="s">
        <v>288</v>
      </c>
      <c r="B19" s="566" t="s">
        <v>313</v>
      </c>
      <c r="C19" s="566"/>
      <c r="D19" s="566"/>
      <c r="E19" s="566"/>
      <c r="F19" s="566"/>
      <c r="G19" s="363">
        <v>611</v>
      </c>
      <c r="H19" s="357">
        <v>12402</v>
      </c>
      <c r="I19" s="471"/>
      <c r="J19" s="469"/>
    </row>
    <row r="20" spans="1:10" ht="12.75">
      <c r="A20" s="362" t="s">
        <v>289</v>
      </c>
      <c r="B20" s="566" t="s">
        <v>273</v>
      </c>
      <c r="C20" s="566"/>
      <c r="D20" s="566"/>
      <c r="E20" s="566"/>
      <c r="F20" s="566"/>
      <c r="G20" s="357">
        <v>613</v>
      </c>
      <c r="H20" s="357">
        <v>12403</v>
      </c>
      <c r="I20" s="471"/>
      <c r="J20" s="469"/>
    </row>
    <row r="21" spans="1:10" ht="12.75">
      <c r="A21" s="362" t="s">
        <v>314</v>
      </c>
      <c r="B21" s="566" t="s">
        <v>315</v>
      </c>
      <c r="C21" s="566"/>
      <c r="D21" s="566"/>
      <c r="E21" s="566"/>
      <c r="F21" s="566"/>
      <c r="G21" s="363">
        <v>615</v>
      </c>
      <c r="H21" s="357">
        <v>12404</v>
      </c>
      <c r="I21" s="473"/>
      <c r="J21" s="474"/>
    </row>
    <row r="22" spans="1:10" ht="12.75">
      <c r="A22" s="362" t="s">
        <v>316</v>
      </c>
      <c r="B22" s="566" t="s">
        <v>317</v>
      </c>
      <c r="C22" s="566"/>
      <c r="D22" s="566"/>
      <c r="E22" s="566"/>
      <c r="F22" s="566"/>
      <c r="G22" s="363">
        <v>616</v>
      </c>
      <c r="H22" s="357">
        <v>12405</v>
      </c>
      <c r="I22" s="471"/>
      <c r="J22" s="469"/>
    </row>
    <row r="23" spans="1:10" ht="12.75">
      <c r="A23" s="362" t="s">
        <v>318</v>
      </c>
      <c r="B23" s="566" t="s">
        <v>319</v>
      </c>
      <c r="C23" s="566"/>
      <c r="D23" s="566"/>
      <c r="E23" s="566"/>
      <c r="F23" s="566"/>
      <c r="G23" s="363">
        <v>617</v>
      </c>
      <c r="H23" s="357">
        <v>12406</v>
      </c>
      <c r="I23" s="471"/>
      <c r="J23" s="469"/>
    </row>
    <row r="24" spans="1:10" ht="12.75">
      <c r="A24" s="362" t="s">
        <v>320</v>
      </c>
      <c r="B24" s="562" t="s">
        <v>321</v>
      </c>
      <c r="C24" s="562" t="s">
        <v>295</v>
      </c>
      <c r="D24" s="562"/>
      <c r="E24" s="562"/>
      <c r="F24" s="562"/>
      <c r="G24" s="363">
        <v>618</v>
      </c>
      <c r="H24" s="357">
        <v>12407</v>
      </c>
      <c r="I24" s="471"/>
      <c r="J24" s="469"/>
    </row>
    <row r="25" spans="1:10" ht="12.75">
      <c r="A25" s="362" t="s">
        <v>322</v>
      </c>
      <c r="B25" s="562" t="s">
        <v>323</v>
      </c>
      <c r="C25" s="562"/>
      <c r="D25" s="562"/>
      <c r="E25" s="562"/>
      <c r="F25" s="562"/>
      <c r="G25" s="363">
        <v>623</v>
      </c>
      <c r="H25" s="357">
        <v>12408</v>
      </c>
      <c r="I25" s="471"/>
      <c r="J25" s="469"/>
    </row>
    <row r="26" spans="1:10" ht="12.75">
      <c r="A26" s="362" t="s">
        <v>324</v>
      </c>
      <c r="B26" s="562" t="s">
        <v>325</v>
      </c>
      <c r="C26" s="562"/>
      <c r="D26" s="562"/>
      <c r="E26" s="562"/>
      <c r="F26" s="562"/>
      <c r="G26" s="363">
        <v>624</v>
      </c>
      <c r="H26" s="357">
        <v>12409</v>
      </c>
      <c r="I26" s="471"/>
      <c r="J26" s="469"/>
    </row>
    <row r="27" spans="1:10" ht="12.75">
      <c r="A27" s="362" t="s">
        <v>326</v>
      </c>
      <c r="B27" s="562" t="s">
        <v>327</v>
      </c>
      <c r="C27" s="562"/>
      <c r="D27" s="562"/>
      <c r="E27" s="562"/>
      <c r="F27" s="562"/>
      <c r="G27" s="363">
        <v>625</v>
      </c>
      <c r="H27" s="357">
        <v>12410</v>
      </c>
      <c r="I27" s="471"/>
      <c r="J27" s="469"/>
    </row>
    <row r="28" spans="1:10" ht="12.75">
      <c r="A28" s="362" t="s">
        <v>328</v>
      </c>
      <c r="B28" s="562" t="s">
        <v>329</v>
      </c>
      <c r="C28" s="562"/>
      <c r="D28" s="562"/>
      <c r="E28" s="562"/>
      <c r="F28" s="562"/>
      <c r="G28" s="363">
        <v>626</v>
      </c>
      <c r="H28" s="357">
        <v>12411</v>
      </c>
      <c r="I28" s="471"/>
      <c r="J28" s="469"/>
    </row>
    <row r="29" spans="1:10" ht="12.75">
      <c r="A29" s="364" t="s">
        <v>330</v>
      </c>
      <c r="B29" s="562" t="s">
        <v>331</v>
      </c>
      <c r="C29" s="562"/>
      <c r="D29" s="562"/>
      <c r="E29" s="562"/>
      <c r="F29" s="562"/>
      <c r="G29" s="363">
        <v>627</v>
      </c>
      <c r="H29" s="357">
        <v>12412</v>
      </c>
      <c r="I29" s="470"/>
      <c r="J29" s="472"/>
    </row>
    <row r="30" spans="1:10" ht="12.75">
      <c r="A30" s="362"/>
      <c r="B30" s="568" t="s">
        <v>332</v>
      </c>
      <c r="C30" s="568"/>
      <c r="D30" s="568"/>
      <c r="E30" s="568"/>
      <c r="F30" s="568"/>
      <c r="G30" s="363">
        <v>6271</v>
      </c>
      <c r="H30" s="363">
        <v>124121</v>
      </c>
      <c r="I30" s="471"/>
      <c r="J30" s="469"/>
    </row>
    <row r="31" spans="1:10" ht="12.75">
      <c r="A31" s="362"/>
      <c r="B31" s="568" t="s">
        <v>333</v>
      </c>
      <c r="C31" s="568"/>
      <c r="D31" s="568"/>
      <c r="E31" s="568"/>
      <c r="F31" s="568"/>
      <c r="G31" s="363">
        <v>6272</v>
      </c>
      <c r="H31" s="363">
        <v>124122</v>
      </c>
      <c r="I31" s="471"/>
      <c r="J31" s="469"/>
    </row>
    <row r="32" spans="1:10" ht="12.75">
      <c r="A32" s="362" t="s">
        <v>334</v>
      </c>
      <c r="B32" s="562" t="s">
        <v>335</v>
      </c>
      <c r="C32" s="562"/>
      <c r="D32" s="562"/>
      <c r="E32" s="562"/>
      <c r="F32" s="562"/>
      <c r="G32" s="363">
        <v>628</v>
      </c>
      <c r="H32" s="363">
        <v>12413</v>
      </c>
      <c r="I32" s="471"/>
      <c r="J32" s="469"/>
    </row>
    <row r="33" spans="1:10" ht="12.75">
      <c r="A33" s="360">
        <v>5</v>
      </c>
      <c r="B33" s="563" t="s">
        <v>336</v>
      </c>
      <c r="C33" s="562"/>
      <c r="D33" s="562"/>
      <c r="E33" s="562"/>
      <c r="F33" s="562"/>
      <c r="G33" s="358">
        <v>63</v>
      </c>
      <c r="H33" s="358">
        <v>12500</v>
      </c>
      <c r="I33" s="470"/>
      <c r="J33" s="472"/>
    </row>
    <row r="34" spans="1:10" ht="12.75">
      <c r="A34" s="362" t="s">
        <v>285</v>
      </c>
      <c r="B34" s="562" t="s">
        <v>337</v>
      </c>
      <c r="C34" s="562"/>
      <c r="D34" s="562"/>
      <c r="E34" s="562"/>
      <c r="F34" s="562"/>
      <c r="G34" s="363">
        <v>632</v>
      </c>
      <c r="H34" s="363">
        <v>12501</v>
      </c>
      <c r="I34" s="470"/>
      <c r="J34" s="472"/>
    </row>
    <row r="35" spans="1:10" ht="12.75">
      <c r="A35" s="362" t="s">
        <v>288</v>
      </c>
      <c r="B35" s="562" t="s">
        <v>338</v>
      </c>
      <c r="C35" s="562"/>
      <c r="D35" s="562"/>
      <c r="E35" s="562"/>
      <c r="F35" s="562"/>
      <c r="G35" s="363">
        <v>633</v>
      </c>
      <c r="H35" s="363">
        <v>12502</v>
      </c>
      <c r="I35" s="470"/>
      <c r="J35" s="472"/>
    </row>
    <row r="36" spans="1:10" ht="12.75">
      <c r="A36" s="362" t="s">
        <v>289</v>
      </c>
      <c r="B36" s="562" t="s">
        <v>339</v>
      </c>
      <c r="C36" s="562"/>
      <c r="D36" s="562"/>
      <c r="E36" s="562"/>
      <c r="F36" s="562"/>
      <c r="G36" s="363">
        <v>634</v>
      </c>
      <c r="H36" s="363">
        <v>12503</v>
      </c>
      <c r="I36" s="471"/>
      <c r="J36" s="472"/>
    </row>
    <row r="37" spans="1:10" ht="12.75">
      <c r="A37" s="362" t="s">
        <v>314</v>
      </c>
      <c r="B37" s="562" t="s">
        <v>340</v>
      </c>
      <c r="C37" s="562"/>
      <c r="D37" s="562"/>
      <c r="E37" s="562"/>
      <c r="F37" s="562"/>
      <c r="G37" s="363" t="s">
        <v>341</v>
      </c>
      <c r="H37" s="363">
        <v>12504</v>
      </c>
      <c r="I37" s="470"/>
      <c r="J37" s="472"/>
    </row>
    <row r="38" spans="1:15" ht="12.75">
      <c r="A38" s="360" t="s">
        <v>342</v>
      </c>
      <c r="B38" s="564" t="s">
        <v>343</v>
      </c>
      <c r="C38" s="564"/>
      <c r="D38" s="564"/>
      <c r="E38" s="564"/>
      <c r="F38" s="564"/>
      <c r="G38" s="363"/>
      <c r="H38" s="363">
        <v>12600</v>
      </c>
      <c r="I38" s="438"/>
      <c r="J38" s="439"/>
      <c r="L38" s="215"/>
      <c r="M38" s="215"/>
      <c r="N38" s="450"/>
      <c r="O38" s="450"/>
    </row>
    <row r="39" spans="1:10" ht="12.75">
      <c r="A39" s="365"/>
      <c r="B39" s="366" t="s">
        <v>344</v>
      </c>
      <c r="C39" s="145"/>
      <c r="D39" s="145"/>
      <c r="E39" s="145"/>
      <c r="F39" s="145"/>
      <c r="G39" s="145"/>
      <c r="H39" s="145"/>
      <c r="I39" s="440" t="s">
        <v>452</v>
      </c>
      <c r="J39" s="441" t="s">
        <v>426</v>
      </c>
    </row>
    <row r="40" spans="1:13" ht="12.75">
      <c r="A40" s="367">
        <v>1</v>
      </c>
      <c r="B40" s="567" t="s">
        <v>345</v>
      </c>
      <c r="C40" s="567"/>
      <c r="D40" s="567"/>
      <c r="E40" s="567"/>
      <c r="F40" s="567"/>
      <c r="G40" s="358"/>
      <c r="H40" s="358">
        <v>14000</v>
      </c>
      <c r="I40" s="438"/>
      <c r="J40" s="439"/>
      <c r="L40" s="215"/>
      <c r="M40" s="215"/>
    </row>
    <row r="41" spans="1:10" ht="12.75">
      <c r="A41" s="367">
        <v>2</v>
      </c>
      <c r="B41" s="567" t="s">
        <v>346</v>
      </c>
      <c r="C41" s="567"/>
      <c r="D41" s="567"/>
      <c r="E41" s="567"/>
      <c r="F41" s="567"/>
      <c r="G41" s="358"/>
      <c r="H41" s="358">
        <v>15000</v>
      </c>
      <c r="I41" s="438"/>
      <c r="J41" s="439"/>
    </row>
    <row r="42" spans="1:10" ht="12.75">
      <c r="A42" s="368" t="s">
        <v>285</v>
      </c>
      <c r="B42" s="566" t="s">
        <v>347</v>
      </c>
      <c r="C42" s="566"/>
      <c r="D42" s="566"/>
      <c r="E42" s="566"/>
      <c r="F42" s="566"/>
      <c r="G42" s="358"/>
      <c r="H42" s="363">
        <v>15001</v>
      </c>
      <c r="I42" s="438"/>
      <c r="J42" s="439"/>
    </row>
    <row r="43" spans="1:10" ht="12.75">
      <c r="A43" s="368"/>
      <c r="B43" s="569" t="s">
        <v>348</v>
      </c>
      <c r="C43" s="569"/>
      <c r="D43" s="569"/>
      <c r="E43" s="569"/>
      <c r="F43" s="569"/>
      <c r="G43" s="358"/>
      <c r="H43" s="363">
        <v>150011</v>
      </c>
      <c r="I43" s="438"/>
      <c r="J43" s="439"/>
    </row>
    <row r="44" spans="1:10" ht="12.75">
      <c r="A44" s="369" t="s">
        <v>288</v>
      </c>
      <c r="B44" s="566" t="s">
        <v>349</v>
      </c>
      <c r="C44" s="566"/>
      <c r="D44" s="566"/>
      <c r="E44" s="566"/>
      <c r="F44" s="566"/>
      <c r="G44" s="358"/>
      <c r="H44" s="363">
        <v>15002</v>
      </c>
      <c r="I44" s="438"/>
      <c r="J44" s="439"/>
    </row>
    <row r="45" spans="1:10" ht="13.5" thickBot="1">
      <c r="A45" s="370"/>
      <c r="B45" s="570" t="s">
        <v>350</v>
      </c>
      <c r="C45" s="570"/>
      <c r="D45" s="570"/>
      <c r="E45" s="570"/>
      <c r="F45" s="570"/>
      <c r="G45" s="371"/>
      <c r="H45" s="372">
        <v>150021</v>
      </c>
      <c r="I45" s="442"/>
      <c r="J45" s="443"/>
    </row>
    <row r="46" spans="1:10" ht="15">
      <c r="A46" s="151"/>
      <c r="B46" s="151"/>
      <c r="C46" s="151"/>
      <c r="D46" s="151"/>
      <c r="E46" s="151"/>
      <c r="F46" s="151"/>
      <c r="G46" s="151"/>
      <c r="H46" s="151"/>
      <c r="I46" s="436" t="s">
        <v>247</v>
      </c>
      <c r="J46" s="373"/>
    </row>
    <row r="47" spans="1:10" ht="15.75">
      <c r="A47" s="24"/>
      <c r="B47" s="24"/>
      <c r="C47" s="24"/>
      <c r="D47" s="24"/>
      <c r="E47" s="24"/>
      <c r="F47" s="24"/>
      <c r="G47" s="24"/>
      <c r="H47" s="24"/>
      <c r="I47" s="436"/>
      <c r="J47" s="374"/>
    </row>
    <row r="48" spans="1:10" ht="15.75">
      <c r="A48" s="24"/>
      <c r="B48" s="24"/>
      <c r="C48" s="24"/>
      <c r="D48" s="24"/>
      <c r="E48" s="24"/>
      <c r="F48" s="24"/>
      <c r="G48" s="24"/>
      <c r="H48" s="24"/>
      <c r="I48" s="24"/>
      <c r="J48" s="374"/>
    </row>
    <row r="49" spans="1:10" ht="15.75">
      <c r="A49" s="24"/>
      <c r="B49" s="24"/>
      <c r="C49" s="24"/>
      <c r="D49" s="24"/>
      <c r="E49" s="24"/>
      <c r="F49" s="24"/>
      <c r="G49" s="24"/>
      <c r="H49" s="24"/>
      <c r="I49" s="24"/>
      <c r="J49" s="374"/>
    </row>
    <row r="50" spans="1:10" ht="15.75">
      <c r="A50" s="24"/>
      <c r="B50" s="24"/>
      <c r="C50" s="24"/>
      <c r="D50" s="24"/>
      <c r="E50" s="24"/>
      <c r="F50" s="24"/>
      <c r="G50" s="24"/>
      <c r="H50" s="24"/>
      <c r="I50" s="24"/>
      <c r="J50" s="374"/>
    </row>
    <row r="51" spans="1:10" ht="15.75">
      <c r="A51" s="24"/>
      <c r="B51" s="375"/>
      <c r="C51" s="24"/>
      <c r="D51" s="24"/>
      <c r="E51" s="24"/>
      <c r="F51" s="24"/>
      <c r="G51" s="24"/>
      <c r="H51" s="24"/>
      <c r="I51" s="24"/>
      <c r="J51" s="374"/>
    </row>
    <row r="52" spans="1:10" ht="12.75">
      <c r="A52" s="24"/>
      <c r="B52" s="375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375"/>
      <c r="C53" s="24"/>
      <c r="D53" s="24"/>
      <c r="E53" s="24"/>
      <c r="F53" s="24"/>
      <c r="G53" s="24"/>
      <c r="H53" s="24"/>
      <c r="I53" s="24"/>
      <c r="J53" s="24"/>
    </row>
    <row r="54" spans="1:10" ht="12.75">
      <c r="A54" s="24"/>
      <c r="B54" s="375"/>
      <c r="C54" s="24"/>
      <c r="D54" s="24"/>
      <c r="E54" s="24"/>
      <c r="F54" s="24"/>
      <c r="G54" s="24"/>
      <c r="H54" s="24"/>
      <c r="I54" s="24"/>
      <c r="J54" s="24"/>
    </row>
    <row r="55" spans="1:10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2.7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2.7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1:10" ht="12.75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2.75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.75">
      <c r="A65" s="24"/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12.75">
      <c r="A66" s="24"/>
      <c r="B66" s="24"/>
      <c r="C66" s="24"/>
      <c r="D66" s="24"/>
      <c r="E66" s="24"/>
      <c r="F66" s="24"/>
      <c r="G66" s="24"/>
      <c r="H66" s="24"/>
      <c r="I66" s="24"/>
      <c r="J66" s="24"/>
    </row>
    <row r="67" spans="1:10" ht="12.75">
      <c r="A67" s="24"/>
      <c r="B67" s="24"/>
      <c r="C67" s="24"/>
      <c r="D67" s="24"/>
      <c r="E67" s="24"/>
      <c r="F67" s="24"/>
      <c r="G67" s="24"/>
      <c r="H67" s="24"/>
      <c r="I67" s="24"/>
      <c r="J67" s="24"/>
    </row>
    <row r="68" spans="1:10" ht="12.7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spans="1:10" ht="12.75">
      <c r="A69" s="24"/>
      <c r="B69" s="24"/>
      <c r="C69" s="24"/>
      <c r="D69" s="24"/>
      <c r="E69" s="24"/>
      <c r="F69" s="24"/>
      <c r="G69" s="24"/>
      <c r="H69" s="24"/>
      <c r="I69" s="24"/>
      <c r="J69" s="24"/>
    </row>
    <row r="70" spans="1:10" ht="12.75">
      <c r="A70" s="24"/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2.75">
      <c r="A71" s="24"/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2.75">
      <c r="A72" s="24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2.75">
      <c r="A73" s="24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2.75">
      <c r="A74" s="24"/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2.75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ht="12.75">
      <c r="A76" s="24"/>
      <c r="B76" s="24"/>
      <c r="C76" s="24"/>
      <c r="D76" s="24"/>
      <c r="E76" s="24"/>
      <c r="F76" s="24"/>
      <c r="G76" s="24"/>
      <c r="H76" s="24"/>
      <c r="I76" s="24"/>
      <c r="J76" s="24"/>
    </row>
    <row r="77" spans="1:10" ht="12.75">
      <c r="A77" s="24"/>
      <c r="B77" s="24"/>
      <c r="C77" s="24"/>
      <c r="D77" s="24"/>
      <c r="E77" s="24"/>
      <c r="F77" s="24"/>
      <c r="G77" s="24"/>
      <c r="H77" s="24"/>
      <c r="I77" s="24"/>
      <c r="J77" s="24"/>
    </row>
    <row r="78" spans="1:10" ht="12.75">
      <c r="A78" s="24"/>
      <c r="B78" s="24"/>
      <c r="C78" s="24"/>
      <c r="D78" s="24"/>
      <c r="E78" s="24"/>
      <c r="F78" s="24"/>
      <c r="G78" s="24"/>
      <c r="H78" s="24"/>
      <c r="I78" s="24"/>
      <c r="J78" s="24"/>
    </row>
    <row r="79" spans="1:10" ht="12.75">
      <c r="A79" s="24"/>
      <c r="B79" s="24"/>
      <c r="C79" s="24"/>
      <c r="D79" s="24"/>
      <c r="E79" s="24"/>
      <c r="F79" s="24"/>
      <c r="G79" s="24"/>
      <c r="H79" s="24"/>
      <c r="I79" s="24"/>
      <c r="J79" s="24"/>
    </row>
    <row r="80" spans="1:10" ht="12.75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.75">
      <c r="A81" s="24"/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2.7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2.7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2.7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2.7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2.7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2.7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2.7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2.7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2.7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2.7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2.7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2.7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2.7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2.7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2.7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ht="12.75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2.75">
      <c r="A98" s="24"/>
      <c r="B98" s="24"/>
      <c r="C98" s="24"/>
      <c r="D98" s="24"/>
      <c r="E98" s="24"/>
      <c r="F98" s="24"/>
      <c r="G98" s="24"/>
      <c r="H98" s="24"/>
      <c r="I98" s="24"/>
      <c r="J98" s="24"/>
    </row>
    <row r="99" spans="1:10" ht="12.75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10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1:10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1:10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1:10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1:10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1:10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</sheetData>
  <sheetProtection/>
  <mergeCells count="40">
    <mergeCell ref="B45:F45"/>
    <mergeCell ref="B34:F34"/>
    <mergeCell ref="B35:F35"/>
    <mergeCell ref="B36:F36"/>
    <mergeCell ref="B37:F37"/>
    <mergeCell ref="B38:F38"/>
    <mergeCell ref="B32:F32"/>
    <mergeCell ref="B33:F33"/>
    <mergeCell ref="B41:F41"/>
    <mergeCell ref="B42:F42"/>
    <mergeCell ref="B43:F43"/>
    <mergeCell ref="B44:F44"/>
    <mergeCell ref="B23:F23"/>
    <mergeCell ref="B24:F24"/>
    <mergeCell ref="B25:F25"/>
    <mergeCell ref="B26:F26"/>
    <mergeCell ref="B27:F27"/>
    <mergeCell ref="B40:F40"/>
    <mergeCell ref="B28:F28"/>
    <mergeCell ref="B29:F29"/>
    <mergeCell ref="B30:F30"/>
    <mergeCell ref="B31:F31"/>
    <mergeCell ref="B17:F17"/>
    <mergeCell ref="B18:F18"/>
    <mergeCell ref="B19:F19"/>
    <mergeCell ref="B20:F20"/>
    <mergeCell ref="B21:F21"/>
    <mergeCell ref="B22:F22"/>
    <mergeCell ref="B11:F11"/>
    <mergeCell ref="B12:F12"/>
    <mergeCell ref="B13:F13"/>
    <mergeCell ref="B14:F14"/>
    <mergeCell ref="B15:F15"/>
    <mergeCell ref="B16:F16"/>
    <mergeCell ref="A5:J5"/>
    <mergeCell ref="B6:F6"/>
    <mergeCell ref="B7:F7"/>
    <mergeCell ref="B8:F8"/>
    <mergeCell ref="B9:F9"/>
    <mergeCell ref="B10:F10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PageLayoutView="0" workbookViewId="0" topLeftCell="H1">
      <selection activeCell="N39" sqref="N39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11" ht="12.75">
      <c r="A1" s="333" t="s">
        <v>351</v>
      </c>
      <c r="B1" s="333" t="s">
        <v>352</v>
      </c>
      <c r="C1" s="333" t="s">
        <v>353</v>
      </c>
      <c r="I1" s="336"/>
      <c r="J1" s="348"/>
      <c r="K1" s="348"/>
    </row>
    <row r="2" spans="2:11" ht="12.75">
      <c r="B2" s="333" t="s">
        <v>354</v>
      </c>
      <c r="C2" s="333" t="s">
        <v>354</v>
      </c>
      <c r="I2" s="336"/>
      <c r="J2" s="348"/>
      <c r="K2" s="348"/>
    </row>
    <row r="3" spans="2:11" ht="12.75">
      <c r="B3" s="333"/>
      <c r="C3" s="333"/>
      <c r="I3" s="336"/>
      <c r="K3" s="333" t="s">
        <v>355</v>
      </c>
    </row>
    <row r="4" spans="2:3" ht="12.75">
      <c r="B4" s="333"/>
      <c r="C4" s="333"/>
    </row>
    <row r="5" spans="2:11" ht="12.75">
      <c r="B5" s="24" t="s">
        <v>356</v>
      </c>
      <c r="C5" s="24" t="s">
        <v>356</v>
      </c>
      <c r="H5" s="188"/>
      <c r="I5" s="188"/>
      <c r="J5" s="339" t="s">
        <v>357</v>
      </c>
      <c r="K5" s="339" t="s">
        <v>358</v>
      </c>
    </row>
    <row r="6" spans="2:11" ht="12.75">
      <c r="B6" s="24" t="s">
        <v>359</v>
      </c>
      <c r="C6" s="24" t="s">
        <v>359</v>
      </c>
      <c r="H6" s="188">
        <v>1</v>
      </c>
      <c r="I6" s="339" t="s">
        <v>354</v>
      </c>
      <c r="J6" s="376" t="s">
        <v>356</v>
      </c>
      <c r="K6" s="376"/>
    </row>
    <row r="7" spans="2:11" ht="12.75">
      <c r="B7" s="24" t="s">
        <v>360</v>
      </c>
      <c r="C7" s="24" t="s">
        <v>360</v>
      </c>
      <c r="H7" s="188">
        <v>2</v>
      </c>
      <c r="I7" s="339" t="s">
        <v>354</v>
      </c>
      <c r="J7" s="376" t="s">
        <v>361</v>
      </c>
      <c r="K7" s="188"/>
    </row>
    <row r="8" spans="2:11" ht="12.75">
      <c r="B8" s="24" t="s">
        <v>362</v>
      </c>
      <c r="C8" s="24" t="s">
        <v>362</v>
      </c>
      <c r="H8" s="188">
        <v>3</v>
      </c>
      <c r="I8" s="339" t="s">
        <v>354</v>
      </c>
      <c r="J8" s="376" t="s">
        <v>363</v>
      </c>
      <c r="K8" s="188"/>
    </row>
    <row r="9" spans="2:11" ht="12.75">
      <c r="B9" s="24" t="s">
        <v>364</v>
      </c>
      <c r="C9" s="24" t="s">
        <v>364</v>
      </c>
      <c r="H9" s="188">
        <v>4</v>
      </c>
      <c r="I9" s="339" t="s">
        <v>354</v>
      </c>
      <c r="J9" s="376" t="s">
        <v>362</v>
      </c>
      <c r="K9" s="188"/>
    </row>
    <row r="10" spans="2:11" ht="12.75">
      <c r="B10" s="24" t="s">
        <v>365</v>
      </c>
      <c r="C10" s="24" t="s">
        <v>365</v>
      </c>
      <c r="H10" s="188">
        <v>5</v>
      </c>
      <c r="I10" s="339" t="s">
        <v>354</v>
      </c>
      <c r="J10" s="376" t="s">
        <v>364</v>
      </c>
      <c r="K10" s="188"/>
    </row>
    <row r="11" spans="2:11" ht="12.75">
      <c r="B11" s="24" t="s">
        <v>366</v>
      </c>
      <c r="C11" s="24" t="s">
        <v>366</v>
      </c>
      <c r="H11" s="188">
        <v>6</v>
      </c>
      <c r="I11" s="339" t="s">
        <v>354</v>
      </c>
      <c r="J11" s="376" t="s">
        <v>365</v>
      </c>
      <c r="K11" s="188"/>
    </row>
    <row r="12" spans="2:11" ht="12.75">
      <c r="B12" s="24" t="s">
        <v>367</v>
      </c>
      <c r="C12" s="24" t="s">
        <v>367</v>
      </c>
      <c r="H12" s="188">
        <v>7</v>
      </c>
      <c r="I12" s="339" t="s">
        <v>354</v>
      </c>
      <c r="J12" s="376" t="s">
        <v>368</v>
      </c>
      <c r="K12" s="188"/>
    </row>
    <row r="13" spans="2:11" ht="12.75">
      <c r="B13" s="333" t="s">
        <v>369</v>
      </c>
      <c r="C13" s="333" t="s">
        <v>369</v>
      </c>
      <c r="H13" s="188">
        <v>8</v>
      </c>
      <c r="I13" s="339" t="s">
        <v>354</v>
      </c>
      <c r="J13" s="376" t="s">
        <v>367</v>
      </c>
      <c r="K13" s="188"/>
    </row>
    <row r="14" spans="2:11" ht="12.75">
      <c r="B14" s="333"/>
      <c r="C14" s="333"/>
      <c r="H14" s="339" t="s">
        <v>2</v>
      </c>
      <c r="I14" s="339"/>
      <c r="J14" s="339" t="s">
        <v>370</v>
      </c>
      <c r="K14" s="339"/>
    </row>
    <row r="15" spans="2:11" ht="12.75">
      <c r="B15" s="24" t="s">
        <v>371</v>
      </c>
      <c r="C15" s="24" t="s">
        <v>371</v>
      </c>
      <c r="H15" s="188">
        <v>9</v>
      </c>
      <c r="I15" s="339" t="s">
        <v>369</v>
      </c>
      <c r="J15" s="376" t="s">
        <v>372</v>
      </c>
      <c r="K15" s="188"/>
    </row>
    <row r="16" spans="2:11" ht="12.75">
      <c r="B16" s="24" t="s">
        <v>373</v>
      </c>
      <c r="C16" s="24" t="s">
        <v>373</v>
      </c>
      <c r="H16" s="188">
        <v>10</v>
      </c>
      <c r="I16" s="339" t="s">
        <v>369</v>
      </c>
      <c r="J16" s="376" t="s">
        <v>373</v>
      </c>
      <c r="K16" s="376"/>
    </row>
    <row r="17" spans="2:11" ht="12.75">
      <c r="B17" s="24" t="s">
        <v>374</v>
      </c>
      <c r="C17" s="24" t="s">
        <v>374</v>
      </c>
      <c r="H17" s="188">
        <v>11</v>
      </c>
      <c r="I17" s="339" t="s">
        <v>369</v>
      </c>
      <c r="J17" s="376" t="s">
        <v>374</v>
      </c>
      <c r="K17" s="188"/>
    </row>
    <row r="18" spans="2:11" ht="12.75">
      <c r="B18" s="24"/>
      <c r="C18" s="24"/>
      <c r="H18" s="339" t="s">
        <v>3</v>
      </c>
      <c r="I18" s="339"/>
      <c r="J18" s="339" t="s">
        <v>375</v>
      </c>
      <c r="K18" s="339"/>
    </row>
    <row r="19" spans="2:11" ht="12.75">
      <c r="B19" s="333" t="s">
        <v>376</v>
      </c>
      <c r="C19" s="333" t="s">
        <v>376</v>
      </c>
      <c r="H19" s="188">
        <v>12</v>
      </c>
      <c r="I19" s="339" t="s">
        <v>376</v>
      </c>
      <c r="J19" s="376" t="s">
        <v>377</v>
      </c>
      <c r="K19" s="188"/>
    </row>
    <row r="20" spans="2:11" ht="12.75">
      <c r="B20" s="24" t="s">
        <v>366</v>
      </c>
      <c r="C20" s="24" t="s">
        <v>366</v>
      </c>
      <c r="H20" s="188">
        <v>13</v>
      </c>
      <c r="I20" s="339" t="s">
        <v>376</v>
      </c>
      <c r="J20" s="339" t="s">
        <v>378</v>
      </c>
      <c r="K20" s="188"/>
    </row>
    <row r="21" spans="2:11" ht="12.75">
      <c r="B21" s="24" t="s">
        <v>379</v>
      </c>
      <c r="C21" s="24" t="s">
        <v>379</v>
      </c>
      <c r="H21" s="188">
        <v>14</v>
      </c>
      <c r="I21" s="339" t="s">
        <v>376</v>
      </c>
      <c r="J21" s="376" t="s">
        <v>380</v>
      </c>
      <c r="K21" s="188"/>
    </row>
    <row r="22" spans="2:11" ht="12.75">
      <c r="B22" s="24" t="s">
        <v>380</v>
      </c>
      <c r="C22" s="24" t="s">
        <v>380</v>
      </c>
      <c r="H22" s="188">
        <v>15</v>
      </c>
      <c r="I22" s="339" t="s">
        <v>376</v>
      </c>
      <c r="J22" s="376" t="s">
        <v>381</v>
      </c>
      <c r="K22" s="188"/>
    </row>
    <row r="23" spans="2:11" ht="12.75">
      <c r="B23" s="24" t="s">
        <v>381</v>
      </c>
      <c r="C23" s="24" t="s">
        <v>381</v>
      </c>
      <c r="H23" s="188">
        <v>16</v>
      </c>
      <c r="I23" s="339" t="s">
        <v>376</v>
      </c>
      <c r="J23" s="376" t="s">
        <v>382</v>
      </c>
      <c r="K23" s="188"/>
    </row>
    <row r="24" spans="2:11" ht="12.75">
      <c r="B24" s="24" t="s">
        <v>383</v>
      </c>
      <c r="C24" s="24" t="s">
        <v>383</v>
      </c>
      <c r="H24" s="188">
        <v>17</v>
      </c>
      <c r="I24" s="339" t="s">
        <v>376</v>
      </c>
      <c r="J24" s="376" t="s">
        <v>384</v>
      </c>
      <c r="K24" s="188"/>
    </row>
    <row r="25" spans="2:11" ht="12.75">
      <c r="B25" s="24" t="s">
        <v>384</v>
      </c>
      <c r="C25" s="24" t="s">
        <v>384</v>
      </c>
      <c r="H25" s="188">
        <v>18</v>
      </c>
      <c r="I25" s="339" t="s">
        <v>376</v>
      </c>
      <c r="J25" s="376" t="s">
        <v>385</v>
      </c>
      <c r="K25" s="188"/>
    </row>
    <row r="26" spans="2:11" ht="12.75">
      <c r="B26" s="24" t="s">
        <v>386</v>
      </c>
      <c r="C26" s="24" t="s">
        <v>386</v>
      </c>
      <c r="H26" s="188">
        <v>19</v>
      </c>
      <c r="I26" s="339" t="s">
        <v>376</v>
      </c>
      <c r="J26" s="376" t="s">
        <v>387</v>
      </c>
      <c r="K26" s="188"/>
    </row>
    <row r="27" spans="2:11" ht="12.75">
      <c r="B27" s="24"/>
      <c r="C27" s="24"/>
      <c r="H27" s="339" t="s">
        <v>36</v>
      </c>
      <c r="I27" s="339"/>
      <c r="J27" s="339" t="s">
        <v>388</v>
      </c>
      <c r="K27" s="188"/>
    </row>
    <row r="28" spans="2:11" ht="12.75">
      <c r="B28" s="24" t="s">
        <v>387</v>
      </c>
      <c r="C28" s="24" t="s">
        <v>387</v>
      </c>
      <c r="H28" s="188">
        <v>20</v>
      </c>
      <c r="I28" s="339" t="s">
        <v>389</v>
      </c>
      <c r="J28" s="376" t="s">
        <v>390</v>
      </c>
      <c r="K28" s="188"/>
    </row>
    <row r="29" spans="2:11" ht="12.75">
      <c r="B29" s="333" t="s">
        <v>389</v>
      </c>
      <c r="C29" s="333" t="s">
        <v>389</v>
      </c>
      <c r="H29" s="188">
        <v>21</v>
      </c>
      <c r="I29" s="339" t="s">
        <v>389</v>
      </c>
      <c r="J29" s="376" t="s">
        <v>391</v>
      </c>
      <c r="K29" s="376"/>
    </row>
    <row r="30" spans="2:11" ht="12.75">
      <c r="B30" s="24" t="s">
        <v>392</v>
      </c>
      <c r="C30" s="24" t="s">
        <v>392</v>
      </c>
      <c r="H30" s="188">
        <v>22</v>
      </c>
      <c r="I30" s="339" t="s">
        <v>389</v>
      </c>
      <c r="J30" s="376" t="s">
        <v>393</v>
      </c>
      <c r="K30" s="376"/>
    </row>
    <row r="31" spans="2:11" ht="12.75">
      <c r="B31" s="24" t="s">
        <v>391</v>
      </c>
      <c r="C31" s="24" t="s">
        <v>391</v>
      </c>
      <c r="H31" s="188">
        <v>23</v>
      </c>
      <c r="I31" s="339" t="s">
        <v>389</v>
      </c>
      <c r="J31" s="376" t="s">
        <v>394</v>
      </c>
      <c r="K31" s="188"/>
    </row>
    <row r="32" spans="2:11" ht="12.75">
      <c r="B32" s="24"/>
      <c r="C32" s="24"/>
      <c r="H32" s="339" t="s">
        <v>395</v>
      </c>
      <c r="I32" s="339"/>
      <c r="J32" s="339" t="s">
        <v>396</v>
      </c>
      <c r="K32" s="188"/>
    </row>
    <row r="33" spans="2:11" ht="12.75">
      <c r="B33" s="24" t="s">
        <v>393</v>
      </c>
      <c r="C33" s="24" t="s">
        <v>393</v>
      </c>
      <c r="H33" s="188">
        <v>24</v>
      </c>
      <c r="I33" s="339" t="s">
        <v>397</v>
      </c>
      <c r="J33" s="376" t="s">
        <v>398</v>
      </c>
      <c r="K33" s="188"/>
    </row>
    <row r="34" spans="2:11" ht="12.75">
      <c r="B34" s="24" t="s">
        <v>394</v>
      </c>
      <c r="C34" s="24" t="s">
        <v>394</v>
      </c>
      <c r="H34" s="188">
        <v>25</v>
      </c>
      <c r="I34" s="339" t="s">
        <v>397</v>
      </c>
      <c r="J34" s="376" t="s">
        <v>399</v>
      </c>
      <c r="K34" s="188"/>
    </row>
    <row r="35" spans="8:11" ht="12.75">
      <c r="H35" s="188">
        <v>26</v>
      </c>
      <c r="I35" s="339" t="s">
        <v>397</v>
      </c>
      <c r="J35" s="376" t="s">
        <v>400</v>
      </c>
      <c r="K35" s="188"/>
    </row>
    <row r="36" spans="2:11" ht="12.75">
      <c r="B36" s="333" t="s">
        <v>397</v>
      </c>
      <c r="C36" s="333" t="s">
        <v>397</v>
      </c>
      <c r="H36" s="188">
        <v>27</v>
      </c>
      <c r="I36" s="339" t="s">
        <v>397</v>
      </c>
      <c r="J36" s="376" t="s">
        <v>401</v>
      </c>
      <c r="K36" s="188"/>
    </row>
    <row r="37" spans="2:11" ht="12.75">
      <c r="B37" s="24" t="s">
        <v>398</v>
      </c>
      <c r="C37" s="24" t="s">
        <v>398</v>
      </c>
      <c r="H37" s="188">
        <v>28</v>
      </c>
      <c r="I37" s="339" t="s">
        <v>397</v>
      </c>
      <c r="J37" s="376" t="s">
        <v>402</v>
      </c>
      <c r="K37" s="376"/>
    </row>
    <row r="38" spans="2:11" ht="12.75">
      <c r="B38" s="24" t="s">
        <v>399</v>
      </c>
      <c r="C38" s="24" t="s">
        <v>399</v>
      </c>
      <c r="H38" s="188">
        <v>29</v>
      </c>
      <c r="I38" s="339" t="s">
        <v>397</v>
      </c>
      <c r="J38" s="377" t="s">
        <v>403</v>
      </c>
      <c r="K38" s="188"/>
    </row>
    <row r="39" spans="2:11" ht="12.75">
      <c r="B39" s="24" t="s">
        <v>400</v>
      </c>
      <c r="C39" s="24" t="s">
        <v>400</v>
      </c>
      <c r="H39" s="188">
        <v>30</v>
      </c>
      <c r="I39" s="339" t="s">
        <v>397</v>
      </c>
      <c r="J39" s="376" t="s">
        <v>404</v>
      </c>
      <c r="K39" s="188"/>
    </row>
    <row r="40" spans="2:11" ht="12.75">
      <c r="B40" s="24" t="s">
        <v>401</v>
      </c>
      <c r="C40" s="24" t="s">
        <v>401</v>
      </c>
      <c r="H40" s="188">
        <v>31</v>
      </c>
      <c r="I40" s="339" t="s">
        <v>397</v>
      </c>
      <c r="J40" s="376" t="s">
        <v>405</v>
      </c>
      <c r="K40" s="188"/>
    </row>
    <row r="41" spans="2:11" ht="12.75">
      <c r="B41" s="24"/>
      <c r="C41" s="24"/>
      <c r="H41" s="188">
        <v>32</v>
      </c>
      <c r="I41" s="339" t="s">
        <v>397</v>
      </c>
      <c r="J41" s="376" t="s">
        <v>406</v>
      </c>
      <c r="K41" s="188"/>
    </row>
    <row r="42" spans="2:11" ht="12.75">
      <c r="B42" s="24" t="s">
        <v>402</v>
      </c>
      <c r="C42" s="24" t="s">
        <v>402</v>
      </c>
      <c r="H42" s="188">
        <v>33</v>
      </c>
      <c r="I42" s="339" t="s">
        <v>397</v>
      </c>
      <c r="J42" s="376" t="s">
        <v>407</v>
      </c>
      <c r="K42" s="188"/>
    </row>
    <row r="43" spans="2:13" ht="12.75">
      <c r="B43" s="24" t="s">
        <v>403</v>
      </c>
      <c r="C43" s="24" t="s">
        <v>403</v>
      </c>
      <c r="H43" s="187">
        <v>34</v>
      </c>
      <c r="I43" s="339" t="s">
        <v>397</v>
      </c>
      <c r="J43" s="376" t="s">
        <v>408</v>
      </c>
      <c r="K43" s="467"/>
      <c r="M43" s="215"/>
    </row>
    <row r="44" spans="2:11" ht="12.75">
      <c r="B44" s="24" t="s">
        <v>404</v>
      </c>
      <c r="C44" s="24" t="s">
        <v>404</v>
      </c>
      <c r="H44" s="339" t="s">
        <v>409</v>
      </c>
      <c r="I44" s="188"/>
      <c r="J44" s="339" t="s">
        <v>410</v>
      </c>
      <c r="K44" s="475"/>
    </row>
    <row r="45" spans="2:11" ht="12.75">
      <c r="B45" s="24" t="s">
        <v>405</v>
      </c>
      <c r="C45" s="24" t="s">
        <v>405</v>
      </c>
      <c r="H45" s="188"/>
      <c r="I45" s="188"/>
      <c r="J45" s="339" t="s">
        <v>411</v>
      </c>
      <c r="K45" s="475"/>
    </row>
    <row r="46" spans="2:3" ht="12.75">
      <c r="B46" s="24" t="s">
        <v>408</v>
      </c>
      <c r="C46" s="24" t="s">
        <v>408</v>
      </c>
    </row>
    <row r="48" spans="9:11" ht="12.75">
      <c r="I48" s="378" t="s">
        <v>471</v>
      </c>
      <c r="J48" s="340"/>
      <c r="K48" s="339" t="s">
        <v>412</v>
      </c>
    </row>
    <row r="49" spans="9:11" ht="12.75">
      <c r="I49" s="379"/>
      <c r="J49" s="380"/>
      <c r="K49" s="380"/>
    </row>
    <row r="50" spans="9:11" ht="12.75">
      <c r="I50" s="381" t="s">
        <v>413</v>
      </c>
      <c r="J50" s="381"/>
      <c r="K50" s="188"/>
    </row>
    <row r="51" spans="9:11" ht="12.75">
      <c r="I51" s="188" t="s">
        <v>414</v>
      </c>
      <c r="J51" s="188"/>
      <c r="K51" s="188"/>
    </row>
    <row r="52" spans="9:11" ht="12.75">
      <c r="I52" s="188" t="s">
        <v>415</v>
      </c>
      <c r="J52" s="188"/>
      <c r="K52" s="188"/>
    </row>
    <row r="53" spans="9:11" ht="12.75">
      <c r="I53" s="188" t="s">
        <v>416</v>
      </c>
      <c r="J53" s="188"/>
      <c r="K53" s="188"/>
    </row>
    <row r="54" spans="9:11" ht="12.75">
      <c r="I54" s="382" t="s">
        <v>417</v>
      </c>
      <c r="J54" s="340"/>
      <c r="K54" s="188"/>
    </row>
    <row r="55" spans="9:11" ht="12.75">
      <c r="I55" s="383"/>
      <c r="J55" s="384" t="s">
        <v>216</v>
      </c>
      <c r="K55" s="384"/>
    </row>
    <row r="57" ht="12.75">
      <c r="K57" s="333" t="s">
        <v>247</v>
      </c>
    </row>
    <row r="58" ht="12.75">
      <c r="K58" s="24"/>
    </row>
    <row r="59" ht="12.75">
      <c r="I59" s="333" t="s">
        <v>418</v>
      </c>
    </row>
    <row r="61" ht="12.75">
      <c r="I61" s="333"/>
    </row>
    <row r="62" spans="8:15" ht="12.75">
      <c r="H62" s="333"/>
      <c r="I62" s="333"/>
      <c r="J62" s="333"/>
      <c r="K62" s="333"/>
      <c r="L62" s="333"/>
      <c r="M62" s="333"/>
      <c r="N62" s="333"/>
      <c r="O62" s="333"/>
    </row>
    <row r="63" spans="8:15" ht="12.75">
      <c r="H63" s="333"/>
      <c r="I63" s="333"/>
      <c r="J63" s="333"/>
      <c r="K63" s="333"/>
      <c r="L63" s="333"/>
      <c r="M63" s="333"/>
      <c r="N63" s="333"/>
      <c r="O63" s="333"/>
    </row>
    <row r="64" spans="9:15" ht="12.75">
      <c r="I64" s="333"/>
      <c r="J64" s="333"/>
      <c r="K64" s="333"/>
      <c r="L64" s="333"/>
      <c r="M64" s="333"/>
      <c r="N64" s="333"/>
      <c r="O64" s="333"/>
    </row>
    <row r="65" spans="9:15" ht="12.75">
      <c r="I65" s="333"/>
      <c r="J65" s="333"/>
      <c r="K65" s="333"/>
      <c r="L65" s="333"/>
      <c r="M65" s="333"/>
      <c r="N65" s="333"/>
      <c r="O65" s="333"/>
    </row>
    <row r="66" spans="8:9" ht="12.75">
      <c r="H66" s="333"/>
      <c r="I66" s="333"/>
    </row>
  </sheetData>
  <sheetProtection/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1">
      <selection activeCell="D33" sqref="D33"/>
    </sheetView>
  </sheetViews>
  <sheetFormatPr defaultColWidth="4.7109375" defaultRowHeight="12.75"/>
  <cols>
    <col min="1" max="1" width="6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1" customFormat="1" ht="33" customHeight="1">
      <c r="B3" s="571" t="s">
        <v>250</v>
      </c>
      <c r="C3" s="541"/>
      <c r="D3" s="541"/>
      <c r="E3" s="542"/>
    </row>
    <row r="4" spans="2:5" s="151" customFormat="1" ht="12.75">
      <c r="B4" s="146"/>
      <c r="C4" s="160" t="s">
        <v>151</v>
      </c>
      <c r="D4" s="149"/>
      <c r="E4" s="150"/>
    </row>
    <row r="5" spans="2:5" s="151" customFormat="1" ht="11.25">
      <c r="B5" s="146"/>
      <c r="C5" s="152"/>
      <c r="D5" s="153" t="s">
        <v>158</v>
      </c>
      <c r="E5" s="150"/>
    </row>
    <row r="6" spans="2:5" s="151" customFormat="1" ht="11.25">
      <c r="B6" s="146"/>
      <c r="C6" s="152"/>
      <c r="D6" s="153" t="s">
        <v>159</v>
      </c>
      <c r="E6" s="150"/>
    </row>
    <row r="7" spans="2:5" s="151" customFormat="1" ht="11.25">
      <c r="B7" s="146"/>
      <c r="C7" s="152" t="s">
        <v>155</v>
      </c>
      <c r="D7" s="164"/>
      <c r="E7" s="150"/>
    </row>
    <row r="8" spans="2:5" s="151" customFormat="1" ht="11.25">
      <c r="B8" s="146"/>
      <c r="C8" s="152"/>
      <c r="D8" s="153" t="s">
        <v>160</v>
      </c>
      <c r="E8" s="150"/>
    </row>
    <row r="9" spans="2:5" s="151" customFormat="1" ht="11.25">
      <c r="B9" s="146"/>
      <c r="C9" s="155"/>
      <c r="D9" s="153" t="s">
        <v>161</v>
      </c>
      <c r="E9" s="150"/>
    </row>
    <row r="10" spans="2:5" s="151" customFormat="1" ht="11.25">
      <c r="B10" s="146"/>
      <c r="C10" s="157"/>
      <c r="D10" s="159" t="s">
        <v>162</v>
      </c>
      <c r="E10" s="150"/>
    </row>
    <row r="11" spans="2:5" ht="5.25" customHeight="1">
      <c r="B11" s="4"/>
      <c r="C11" s="5"/>
      <c r="D11" s="5"/>
      <c r="E11" s="6"/>
    </row>
    <row r="12" spans="2:5" ht="15.75">
      <c r="B12" s="4"/>
      <c r="C12" s="165" t="s">
        <v>163</v>
      </c>
      <c r="D12" s="166" t="s">
        <v>164</v>
      </c>
      <c r="E12" s="6"/>
    </row>
    <row r="13" spans="2:5" ht="6" customHeight="1">
      <c r="B13" s="4"/>
      <c r="C13" s="167"/>
      <c r="E13" s="6"/>
    </row>
    <row r="14" spans="2:5" ht="12.75">
      <c r="B14" s="4"/>
      <c r="C14" s="168">
        <v>1</v>
      </c>
      <c r="D14" s="169" t="s">
        <v>165</v>
      </c>
      <c r="E14" s="6"/>
    </row>
    <row r="15" spans="2:5" ht="12.75">
      <c r="B15" s="4"/>
      <c r="C15" s="168">
        <v>2</v>
      </c>
      <c r="D15" s="33" t="s">
        <v>166</v>
      </c>
      <c r="E15" s="6"/>
    </row>
    <row r="16" spans="2:5" ht="12.75">
      <c r="B16" s="4"/>
      <c r="C16" s="170">
        <v>3</v>
      </c>
      <c r="D16" s="33" t="s">
        <v>167</v>
      </c>
      <c r="E16" s="6"/>
    </row>
    <row r="17" spans="2:5" s="33" customFormat="1" ht="12.75">
      <c r="B17" s="171"/>
      <c r="C17" s="170">
        <v>4</v>
      </c>
      <c r="D17" s="170" t="s">
        <v>168</v>
      </c>
      <c r="E17" s="172"/>
    </row>
    <row r="18" spans="2:5" s="33" customFormat="1" ht="12.75">
      <c r="B18" s="171"/>
      <c r="C18" s="170"/>
      <c r="D18" s="249" t="s">
        <v>251</v>
      </c>
      <c r="E18" s="172"/>
    </row>
    <row r="19" spans="2:5" s="33" customFormat="1" ht="12.75">
      <c r="B19" s="171"/>
      <c r="C19" s="170" t="s">
        <v>169</v>
      </c>
      <c r="D19" s="170"/>
      <c r="E19" s="172"/>
    </row>
    <row r="20" spans="2:5" s="33" customFormat="1" ht="12.75">
      <c r="B20" s="171"/>
      <c r="C20" s="170"/>
      <c r="D20" s="169" t="s">
        <v>170</v>
      </c>
      <c r="E20" s="172"/>
    </row>
    <row r="21" spans="2:5" s="33" customFormat="1" ht="12.75">
      <c r="B21" s="171"/>
      <c r="C21" s="170" t="s">
        <v>171</v>
      </c>
      <c r="D21" s="170"/>
      <c r="E21" s="172"/>
    </row>
    <row r="22" spans="2:5" s="33" customFormat="1" ht="12.75">
      <c r="B22" s="171"/>
      <c r="C22" s="170"/>
      <c r="D22" s="169" t="s">
        <v>172</v>
      </c>
      <c r="E22" s="172"/>
    </row>
    <row r="23" spans="2:5" s="33" customFormat="1" ht="12.75">
      <c r="B23" s="171"/>
      <c r="C23" s="170" t="s">
        <v>173</v>
      </c>
      <c r="D23" s="170"/>
      <c r="E23" s="172"/>
    </row>
    <row r="24" spans="2:5" s="33" customFormat="1" ht="12.75">
      <c r="B24" s="171"/>
      <c r="C24" s="170"/>
      <c r="D24" s="170" t="s">
        <v>174</v>
      </c>
      <c r="E24" s="172"/>
    </row>
    <row r="25" spans="2:5" s="33" customFormat="1" ht="12.75">
      <c r="B25" s="171"/>
      <c r="C25" s="170" t="s">
        <v>175</v>
      </c>
      <c r="D25" s="170"/>
      <c r="E25" s="172"/>
    </row>
    <row r="26" spans="2:5" s="33" customFormat="1" ht="12.75">
      <c r="B26" s="171"/>
      <c r="C26" s="169" t="s">
        <v>176</v>
      </c>
      <c r="D26" s="170"/>
      <c r="E26" s="172"/>
    </row>
    <row r="27" spans="2:5" s="33" customFormat="1" ht="12.75">
      <c r="B27" s="171"/>
      <c r="C27" s="170"/>
      <c r="D27" s="170" t="s">
        <v>177</v>
      </c>
      <c r="E27" s="172"/>
    </row>
    <row r="28" spans="2:5" s="33" customFormat="1" ht="12.75">
      <c r="B28" s="171"/>
      <c r="C28" s="169" t="s">
        <v>178</v>
      </c>
      <c r="D28" s="170"/>
      <c r="E28" s="172"/>
    </row>
    <row r="29" spans="2:5" s="33" customFormat="1" ht="12.75">
      <c r="B29" s="171"/>
      <c r="C29" s="170"/>
      <c r="D29" s="170" t="s">
        <v>179</v>
      </c>
      <c r="E29" s="172"/>
    </row>
    <row r="30" spans="2:5" s="33" customFormat="1" ht="12.75">
      <c r="B30" s="171"/>
      <c r="C30" s="169" t="s">
        <v>180</v>
      </c>
      <c r="D30" s="170"/>
      <c r="E30" s="172"/>
    </row>
    <row r="31" spans="2:5" s="33" customFormat="1" ht="12.75">
      <c r="B31" s="171"/>
      <c r="C31" s="170" t="s">
        <v>181</v>
      </c>
      <c r="D31" s="170" t="s">
        <v>182</v>
      </c>
      <c r="E31" s="172"/>
    </row>
    <row r="32" spans="2:5" s="33" customFormat="1" ht="12.75">
      <c r="B32" s="171"/>
      <c r="C32" s="170"/>
      <c r="D32" s="169" t="s">
        <v>183</v>
      </c>
      <c r="E32" s="172"/>
    </row>
    <row r="33" spans="2:5" s="33" customFormat="1" ht="12.75">
      <c r="B33" s="171"/>
      <c r="C33" s="170"/>
      <c r="D33" s="169" t="s">
        <v>184</v>
      </c>
      <c r="E33" s="172"/>
    </row>
    <row r="34" spans="2:5" s="33" customFormat="1" ht="12.75">
      <c r="B34" s="171"/>
      <c r="C34" s="170"/>
      <c r="D34" s="169" t="s">
        <v>185</v>
      </c>
      <c r="E34" s="172"/>
    </row>
    <row r="35" spans="2:5" s="33" customFormat="1" ht="12.75">
      <c r="B35" s="171"/>
      <c r="C35" s="170"/>
      <c r="D35" s="169" t="s">
        <v>186</v>
      </c>
      <c r="E35" s="172"/>
    </row>
    <row r="36" spans="2:5" s="33" customFormat="1" ht="12.75">
      <c r="B36" s="171"/>
      <c r="C36" s="170"/>
      <c r="D36" s="169" t="s">
        <v>187</v>
      </c>
      <c r="E36" s="172"/>
    </row>
    <row r="37" spans="2:5" s="33" customFormat="1" ht="12.75">
      <c r="B37" s="171"/>
      <c r="C37" s="170"/>
      <c r="D37" s="169" t="s">
        <v>188</v>
      </c>
      <c r="E37" s="172"/>
    </row>
    <row r="38" spans="2:5" s="33" customFormat="1" ht="6" customHeight="1">
      <c r="B38" s="171"/>
      <c r="C38" s="170"/>
      <c r="D38" s="170"/>
      <c r="E38" s="172"/>
    </row>
    <row r="39" spans="2:5" s="33" customFormat="1" ht="15.75">
      <c r="B39" s="171"/>
      <c r="C39" s="165" t="s">
        <v>189</v>
      </c>
      <c r="D39" s="166" t="s">
        <v>190</v>
      </c>
      <c r="E39" s="172"/>
    </row>
    <row r="40" spans="2:5" s="33" customFormat="1" ht="4.5" customHeight="1">
      <c r="B40" s="171"/>
      <c r="C40" s="170"/>
      <c r="D40" s="170"/>
      <c r="E40" s="172"/>
    </row>
    <row r="41" spans="2:5" s="33" customFormat="1" ht="12.75">
      <c r="B41" s="171"/>
      <c r="C41" s="170"/>
      <c r="D41" s="169" t="s">
        <v>191</v>
      </c>
      <c r="E41" s="172"/>
    </row>
    <row r="42" spans="2:5" s="33" customFormat="1" ht="12.75">
      <c r="B42" s="171"/>
      <c r="C42" s="170" t="s">
        <v>192</v>
      </c>
      <c r="D42" s="170"/>
      <c r="E42" s="172"/>
    </row>
    <row r="43" spans="2:5" s="33" customFormat="1" ht="12.75">
      <c r="B43" s="171"/>
      <c r="C43" s="170"/>
      <c r="D43" s="170" t="s">
        <v>193</v>
      </c>
      <c r="E43" s="172"/>
    </row>
    <row r="44" spans="2:5" s="33" customFormat="1" ht="12.75">
      <c r="B44" s="171"/>
      <c r="C44" s="170" t="s">
        <v>194</v>
      </c>
      <c r="D44" s="170"/>
      <c r="E44" s="172"/>
    </row>
    <row r="45" spans="2:5" s="33" customFormat="1" ht="12.75">
      <c r="B45" s="171"/>
      <c r="C45" s="170"/>
      <c r="D45" s="170" t="s">
        <v>195</v>
      </c>
      <c r="E45" s="172"/>
    </row>
    <row r="46" spans="2:5" s="33" customFormat="1" ht="12.75">
      <c r="B46" s="171"/>
      <c r="C46" s="170" t="s">
        <v>196</v>
      </c>
      <c r="D46" s="170"/>
      <c r="E46" s="172"/>
    </row>
    <row r="47" spans="2:5" s="33" customFormat="1" ht="12.75">
      <c r="B47" s="171"/>
      <c r="C47" s="170"/>
      <c r="D47" s="170" t="s">
        <v>197</v>
      </c>
      <c r="E47" s="172"/>
    </row>
    <row r="48" spans="2:5" s="33" customFormat="1" ht="12.75">
      <c r="B48" s="171"/>
      <c r="C48" s="170" t="s">
        <v>198</v>
      </c>
      <c r="D48" s="170"/>
      <c r="E48" s="172"/>
    </row>
    <row r="49" spans="2:5" s="33" customFormat="1" ht="12.75">
      <c r="B49" s="171"/>
      <c r="D49" s="33" t="s">
        <v>199</v>
      </c>
      <c r="E49" s="172"/>
    </row>
    <row r="50" spans="2:5" s="33" customFormat="1" ht="12.75">
      <c r="B50" s="171"/>
      <c r="C50" s="33" t="s">
        <v>200</v>
      </c>
      <c r="E50" s="172"/>
    </row>
    <row r="51" spans="2:5" s="33" customFormat="1" ht="12.75">
      <c r="B51" s="171"/>
      <c r="C51" s="33" t="s">
        <v>201</v>
      </c>
      <c r="E51" s="172"/>
    </row>
    <row r="52" spans="2:5" s="33" customFormat="1" ht="12.75">
      <c r="B52" s="171"/>
      <c r="C52" s="33" t="s">
        <v>202</v>
      </c>
      <c r="D52" s="170"/>
      <c r="E52" s="172"/>
    </row>
    <row r="53" spans="2:5" s="33" customFormat="1" ht="12.75">
      <c r="B53" s="171"/>
      <c r="C53" s="170"/>
      <c r="D53" s="33" t="s">
        <v>203</v>
      </c>
      <c r="E53" s="172"/>
    </row>
    <row r="54" spans="2:5" s="33" customFormat="1" ht="12.75">
      <c r="B54" s="171"/>
      <c r="C54" s="170"/>
      <c r="D54" s="170" t="s">
        <v>204</v>
      </c>
      <c r="E54" s="172"/>
    </row>
    <row r="55" spans="2:5" s="24" customFormat="1" ht="12.75">
      <c r="B55" s="21"/>
      <c r="C55" s="22"/>
      <c r="D55" s="22" t="s">
        <v>205</v>
      </c>
      <c r="E55" s="23"/>
    </row>
    <row r="56" spans="2:5" ht="12.75">
      <c r="B56" s="4"/>
      <c r="C56" s="33"/>
      <c r="D56" s="33" t="s">
        <v>206</v>
      </c>
      <c r="E56" s="6"/>
    </row>
    <row r="57" spans="2:5" ht="12.75">
      <c r="B57" s="4"/>
      <c r="C57" s="24" t="s">
        <v>252</v>
      </c>
      <c r="D57" s="33"/>
      <c r="E57" s="6"/>
    </row>
    <row r="58" spans="2:5" ht="12.75">
      <c r="B58" s="4"/>
      <c r="C58" s="33" t="s">
        <v>253</v>
      </c>
      <c r="D58" s="33"/>
      <c r="E58" s="6"/>
    </row>
    <row r="59" spans="2:5" ht="12.75">
      <c r="B59" s="4"/>
      <c r="C59" s="33"/>
      <c r="D59" s="33"/>
      <c r="E59" s="6"/>
    </row>
    <row r="60" spans="2:5" ht="12.75">
      <c r="B60" s="4"/>
      <c r="C60" s="33"/>
      <c r="D60" s="33"/>
      <c r="E60" s="173">
        <v>1</v>
      </c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 horizontalCentered="1" verticalCentered="1"/>
  <pageMargins left="0" right="0" top="0" bottom="0" header="0.511811023622047" footer="0.2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13">
      <selection activeCell="T11" sqref="T11"/>
    </sheetView>
  </sheetViews>
  <sheetFormatPr defaultColWidth="4.7109375" defaultRowHeight="12.75"/>
  <cols>
    <col min="1" max="1" width="6.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571" t="s">
        <v>73</v>
      </c>
      <c r="C4" s="541"/>
      <c r="D4" s="541"/>
      <c r="E4" s="541"/>
      <c r="F4" s="541"/>
      <c r="G4" s="541"/>
      <c r="H4" s="541"/>
      <c r="I4" s="541"/>
      <c r="J4" s="542"/>
    </row>
    <row r="5" spans="2:10" s="151" customFormat="1" ht="12.75">
      <c r="B5" s="146"/>
      <c r="C5" s="160" t="s">
        <v>151</v>
      </c>
      <c r="D5" s="147"/>
      <c r="E5" s="147"/>
      <c r="F5" s="147"/>
      <c r="G5" s="148"/>
      <c r="H5" s="148"/>
      <c r="I5" s="149"/>
      <c r="J5" s="150"/>
    </row>
    <row r="6" spans="2:10" s="151" customFormat="1" ht="11.25">
      <c r="B6" s="146"/>
      <c r="C6" s="152"/>
      <c r="D6" s="145" t="s">
        <v>152</v>
      </c>
      <c r="E6" s="145"/>
      <c r="F6" s="145"/>
      <c r="G6" s="145"/>
      <c r="H6" s="145"/>
      <c r="I6" s="153"/>
      <c r="J6" s="150"/>
    </row>
    <row r="7" spans="2:10" s="151" customFormat="1" ht="11.25">
      <c r="B7" s="146"/>
      <c r="C7" s="152"/>
      <c r="D7" s="145" t="s">
        <v>154</v>
      </c>
      <c r="E7" s="145"/>
      <c r="F7" s="145"/>
      <c r="G7" s="145"/>
      <c r="H7" s="145"/>
      <c r="I7" s="153"/>
      <c r="J7" s="150"/>
    </row>
    <row r="8" spans="2:10" s="151" customFormat="1" ht="11.25">
      <c r="B8" s="146"/>
      <c r="C8" s="152" t="s">
        <v>155</v>
      </c>
      <c r="D8" s="154"/>
      <c r="E8" s="154"/>
      <c r="F8" s="154"/>
      <c r="G8" s="154"/>
      <c r="H8" s="154"/>
      <c r="I8" s="153"/>
      <c r="J8" s="150"/>
    </row>
    <row r="9" spans="2:10" s="151" customFormat="1" ht="11.25">
      <c r="B9" s="146"/>
      <c r="C9" s="152"/>
      <c r="D9" s="145"/>
      <c r="E9" s="145" t="s">
        <v>153</v>
      </c>
      <c r="F9" s="145"/>
      <c r="G9" s="154"/>
      <c r="H9" s="154"/>
      <c r="I9" s="153"/>
      <c r="J9" s="150"/>
    </row>
    <row r="10" spans="2:10" s="151" customFormat="1" ht="11.25">
      <c r="B10" s="146"/>
      <c r="C10" s="155"/>
      <c r="D10" s="156"/>
      <c r="E10" s="145" t="s">
        <v>156</v>
      </c>
      <c r="F10" s="145"/>
      <c r="G10" s="154"/>
      <c r="H10" s="154"/>
      <c r="I10" s="153"/>
      <c r="J10" s="150"/>
    </row>
    <row r="11" spans="2:10" s="151" customFormat="1" ht="11.25">
      <c r="B11" s="146"/>
      <c r="C11" s="157"/>
      <c r="D11" s="158"/>
      <c r="E11" s="158" t="s">
        <v>157</v>
      </c>
      <c r="F11" s="158"/>
      <c r="G11" s="158"/>
      <c r="H11" s="158"/>
      <c r="I11" s="159"/>
      <c r="J11" s="150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575"/>
      <c r="E14" s="575"/>
      <c r="F14" s="144"/>
      <c r="G14" s="574"/>
      <c r="H14" s="574"/>
      <c r="I14" s="574"/>
      <c r="J14" s="6"/>
    </row>
    <row r="15" spans="2:10" ht="12.75">
      <c r="B15" s="4"/>
      <c r="C15" s="5"/>
      <c r="D15" s="575"/>
      <c r="E15" s="575"/>
      <c r="F15" s="144"/>
      <c r="G15" s="144"/>
      <c r="H15" s="144"/>
      <c r="I15" s="144"/>
      <c r="J15" s="6"/>
    </row>
    <row r="16" spans="2:10" ht="12.75">
      <c r="B16" s="4"/>
      <c r="C16" s="5"/>
      <c r="D16" s="145"/>
      <c r="E16" s="145"/>
      <c r="F16" s="145"/>
      <c r="G16" s="145"/>
      <c r="H16" s="145"/>
      <c r="I16" s="145"/>
      <c r="J16" s="6"/>
    </row>
    <row r="17" spans="2:10" ht="12.75">
      <c r="B17" s="4"/>
      <c r="C17" s="5"/>
      <c r="D17" s="145"/>
      <c r="E17" s="145"/>
      <c r="F17" s="145"/>
      <c r="G17" s="145"/>
      <c r="H17" s="145"/>
      <c r="I17" s="145"/>
      <c r="J17" s="6"/>
    </row>
    <row r="18" spans="2:10" ht="12.75">
      <c r="B18" s="4"/>
      <c r="C18" s="5"/>
      <c r="D18" s="145"/>
      <c r="E18" s="145"/>
      <c r="F18" s="145"/>
      <c r="G18" s="145"/>
      <c r="H18" s="145"/>
      <c r="I18" s="145"/>
      <c r="J18" s="6"/>
    </row>
    <row r="19" spans="2:10" ht="12.75">
      <c r="B19" s="4"/>
      <c r="C19" s="5"/>
      <c r="D19" s="5"/>
      <c r="E19" s="5"/>
      <c r="F19" s="5"/>
      <c r="G19" s="5"/>
      <c r="H19" s="5"/>
      <c r="I19" s="5"/>
      <c r="J19" s="6"/>
    </row>
    <row r="20" spans="2:10" ht="12.75">
      <c r="B20" s="4"/>
      <c r="C20" s="5"/>
      <c r="D20" s="5"/>
      <c r="E20" s="5"/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4"/>
      <c r="C22" s="5"/>
      <c r="D22" s="5"/>
      <c r="E22" s="5"/>
      <c r="F22" s="5"/>
      <c r="G22" s="5"/>
      <c r="H22" s="5"/>
      <c r="I22" s="5"/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4"/>
      <c r="C24" s="5"/>
      <c r="D24" s="5"/>
      <c r="E24" s="5"/>
      <c r="F24" s="5"/>
      <c r="G24" s="5"/>
      <c r="H24" s="5"/>
      <c r="I24" s="5"/>
      <c r="J24" s="6"/>
    </row>
    <row r="25" spans="2:10" ht="12.75">
      <c r="B25" s="4"/>
      <c r="C25" s="5"/>
      <c r="D25" s="5"/>
      <c r="E25" s="5"/>
      <c r="F25" s="5"/>
      <c r="G25" s="5"/>
      <c r="H25" s="5"/>
      <c r="I25" s="5"/>
      <c r="J25" s="6"/>
    </row>
    <row r="26" spans="2:10" ht="12.75">
      <c r="B26" s="4"/>
      <c r="C26" s="5"/>
      <c r="D26" s="5"/>
      <c r="E26" s="5"/>
      <c r="F26" s="5"/>
      <c r="G26" s="5"/>
      <c r="H26" s="5"/>
      <c r="I26" s="5"/>
      <c r="J26" s="6"/>
    </row>
    <row r="27" spans="2:10" ht="12.75">
      <c r="B27" s="4"/>
      <c r="C27" s="5"/>
      <c r="D27" s="5"/>
      <c r="E27" s="5"/>
      <c r="F27" s="5"/>
      <c r="G27" s="5"/>
      <c r="H27" s="5"/>
      <c r="I27" s="5"/>
      <c r="J27" s="6"/>
    </row>
    <row r="28" spans="2:10" ht="12.75">
      <c r="B28" s="4"/>
      <c r="C28" s="5"/>
      <c r="D28" s="5"/>
      <c r="E28" s="5"/>
      <c r="F28" s="5"/>
      <c r="G28" s="5"/>
      <c r="H28" s="5"/>
      <c r="I28" s="5"/>
      <c r="J28" s="6"/>
    </row>
    <row r="29" spans="2:10" ht="12.75">
      <c r="B29" s="4"/>
      <c r="C29" s="5"/>
      <c r="D29" s="5"/>
      <c r="E29" s="5"/>
      <c r="F29" s="5"/>
      <c r="G29" s="5"/>
      <c r="H29" s="5"/>
      <c r="I29" s="5"/>
      <c r="J29" s="6"/>
    </row>
    <row r="30" spans="2:10" ht="12.75">
      <c r="B30" s="4"/>
      <c r="C30" s="5"/>
      <c r="D30" s="5"/>
      <c r="E30" s="5"/>
      <c r="F30" s="5"/>
      <c r="G30" s="5"/>
      <c r="H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/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4"/>
      <c r="C40" s="5"/>
      <c r="D40" s="5"/>
      <c r="E40" s="5"/>
      <c r="F40" s="5"/>
      <c r="G40" s="5"/>
      <c r="H40" s="5"/>
      <c r="I40" s="5"/>
      <c r="J40" s="6"/>
    </row>
    <row r="41" spans="2:10" ht="12.75">
      <c r="B41" s="4"/>
      <c r="C41" s="5"/>
      <c r="D41" s="5"/>
      <c r="E41" s="5"/>
      <c r="F41" s="5"/>
      <c r="G41" s="5"/>
      <c r="H41" s="5"/>
      <c r="I41" s="5"/>
      <c r="J41" s="6"/>
    </row>
    <row r="42" spans="2:10" ht="12.75">
      <c r="B42" s="4"/>
      <c r="C42" s="5"/>
      <c r="D42" s="5"/>
      <c r="E42" s="5"/>
      <c r="F42" s="5"/>
      <c r="G42" s="5"/>
      <c r="H42" s="5"/>
      <c r="I42" s="5"/>
      <c r="J42" s="6"/>
    </row>
    <row r="43" spans="2:10" ht="12.75">
      <c r="B43" s="4"/>
      <c r="C43" s="5"/>
      <c r="D43" s="5"/>
      <c r="E43" s="5"/>
      <c r="F43" s="5"/>
      <c r="G43" s="5"/>
      <c r="H43" s="5"/>
      <c r="I43" s="5"/>
      <c r="J43" s="6"/>
    </row>
    <row r="44" spans="2:10" ht="12.75">
      <c r="B44" s="4"/>
      <c r="C44" s="5"/>
      <c r="D44" s="5"/>
      <c r="E44" s="5"/>
      <c r="F44" s="5"/>
      <c r="G44" s="5"/>
      <c r="H44" s="5"/>
      <c r="I44" s="5"/>
      <c r="J44" s="6"/>
    </row>
    <row r="45" spans="2:10" ht="12.75">
      <c r="B45" s="4"/>
      <c r="C45" s="5"/>
      <c r="D45" s="5"/>
      <c r="E45" s="5"/>
      <c r="F45" s="5"/>
      <c r="G45" s="5"/>
      <c r="H45" s="5"/>
      <c r="I45" s="5"/>
      <c r="J45" s="6"/>
    </row>
    <row r="46" spans="2:10" ht="12.75">
      <c r="B46" s="4"/>
      <c r="C46" s="5"/>
      <c r="D46" s="5"/>
      <c r="E46" s="5"/>
      <c r="F46" s="5"/>
      <c r="G46" s="5"/>
      <c r="H46" s="5"/>
      <c r="I46" s="5"/>
      <c r="J46" s="6"/>
    </row>
    <row r="47" spans="2:10" ht="12.75">
      <c r="B47" s="4"/>
      <c r="C47" s="5"/>
      <c r="D47" s="5"/>
      <c r="E47" s="5"/>
      <c r="F47" s="5"/>
      <c r="G47" s="5"/>
      <c r="H47" s="5"/>
      <c r="I47" s="5"/>
      <c r="J47" s="6"/>
    </row>
    <row r="48" spans="2:10" ht="12.75">
      <c r="B48" s="4"/>
      <c r="C48" s="5"/>
      <c r="D48" s="5"/>
      <c r="E48" s="5"/>
      <c r="F48" s="5"/>
      <c r="G48" s="5"/>
      <c r="H48" s="5"/>
      <c r="I48" s="5"/>
      <c r="J48" s="6"/>
    </row>
    <row r="49" spans="2:10" s="24" customFormat="1" ht="12.75">
      <c r="B49" s="21"/>
      <c r="C49" s="22"/>
      <c r="D49" s="22"/>
      <c r="E49" s="22"/>
      <c r="F49" s="22"/>
      <c r="G49" s="22"/>
      <c r="H49" s="22"/>
      <c r="I49" s="22"/>
      <c r="J49" s="23"/>
    </row>
    <row r="50" spans="2:10" s="24" customFormat="1" ht="15">
      <c r="B50" s="21"/>
      <c r="C50" s="22"/>
      <c r="D50" s="22"/>
      <c r="E50" s="10"/>
      <c r="F50" s="10"/>
      <c r="G50" s="10"/>
      <c r="H50" s="10"/>
      <c r="I50" s="10"/>
      <c r="J50" s="23"/>
    </row>
    <row r="51" spans="2:10" s="24" customFormat="1" ht="15">
      <c r="B51" s="21"/>
      <c r="C51" s="22"/>
      <c r="D51" s="22"/>
      <c r="E51" s="10"/>
      <c r="F51" s="10"/>
      <c r="G51" s="10"/>
      <c r="H51" s="10"/>
      <c r="I51" s="10"/>
      <c r="J51" s="23"/>
    </row>
    <row r="52" spans="2:10" s="24" customFormat="1" ht="15">
      <c r="B52" s="21"/>
      <c r="C52" s="22"/>
      <c r="D52" s="22"/>
      <c r="E52" s="10"/>
      <c r="F52" s="10"/>
      <c r="G52" s="10"/>
      <c r="H52" s="10"/>
      <c r="I52" s="10"/>
      <c r="J52" s="23"/>
    </row>
    <row r="53" spans="2:10" s="24" customFormat="1" ht="15">
      <c r="B53" s="21"/>
      <c r="C53" s="22"/>
      <c r="D53" s="22"/>
      <c r="E53" s="10"/>
      <c r="F53" s="10"/>
      <c r="G53" s="10"/>
      <c r="H53" s="10"/>
      <c r="I53" s="10"/>
      <c r="J53" s="23"/>
    </row>
    <row r="54" spans="2:10" s="24" customFormat="1" ht="15">
      <c r="B54" s="21"/>
      <c r="C54" s="22"/>
      <c r="D54" s="22"/>
      <c r="E54" s="10"/>
      <c r="F54" s="10"/>
      <c r="G54" s="572" t="s">
        <v>75</v>
      </c>
      <c r="H54" s="572"/>
      <c r="I54" s="572"/>
      <c r="J54" s="23"/>
    </row>
    <row r="55" spans="2:10" ht="15.75">
      <c r="B55" s="4"/>
      <c r="C55" s="5"/>
      <c r="D55" s="5"/>
      <c r="E55" s="25"/>
      <c r="F55" s="25"/>
      <c r="G55" s="573" t="s">
        <v>72</v>
      </c>
      <c r="H55" s="573"/>
      <c r="I55" s="573"/>
      <c r="J55" s="6"/>
    </row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G54:I54"/>
    <mergeCell ref="G55:I55"/>
    <mergeCell ref="B4:J4"/>
    <mergeCell ref="G14:I14"/>
    <mergeCell ref="E14:E15"/>
    <mergeCell ref="D14:D15"/>
  </mergeCells>
  <printOptions horizontalCentered="1" verticalCentered="1"/>
  <pageMargins left="0" right="0" top="0" bottom="0" header="0.511811023622047" footer="0.2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28">
      <selection activeCell="H56" sqref="H56"/>
    </sheetView>
  </sheetViews>
  <sheetFormatPr defaultColWidth="9.140625" defaultRowHeight="12.75"/>
  <cols>
    <col min="1" max="1" width="1.28515625" style="37" customWidth="1"/>
    <col min="2" max="3" width="9.140625" style="37" customWidth="1"/>
    <col min="4" max="4" width="9.28125" style="37" customWidth="1"/>
    <col min="5" max="5" width="11.421875" style="37" customWidth="1"/>
    <col min="6" max="6" width="12.8515625" style="37" customWidth="1"/>
    <col min="7" max="7" width="5.421875" style="37" customWidth="1"/>
    <col min="8" max="9" width="9.140625" style="37" customWidth="1"/>
    <col min="10" max="10" width="3.140625" style="37" customWidth="1"/>
    <col min="11" max="11" width="9.140625" style="37" customWidth="1"/>
    <col min="12" max="12" width="1.8515625" style="37" customWidth="1"/>
    <col min="13" max="16384" width="9.140625" style="37" customWidth="1"/>
  </cols>
  <sheetData>
    <row r="1" s="33" customFormat="1" ht="6.75" customHeight="1"/>
    <row r="2" spans="2:11" s="33" customFormat="1" ht="12.75">
      <c r="B2" s="38"/>
      <c r="C2" s="39"/>
      <c r="D2" s="39"/>
      <c r="E2" s="39"/>
      <c r="F2" s="39"/>
      <c r="G2" s="39"/>
      <c r="H2" s="39"/>
      <c r="I2" s="39"/>
      <c r="J2" s="39"/>
      <c r="K2" s="40"/>
    </row>
    <row r="3" spans="2:11" s="34" customFormat="1" ht="13.5" customHeight="1">
      <c r="B3" s="41"/>
      <c r="C3" s="42" t="s">
        <v>150</v>
      </c>
      <c r="D3" s="42"/>
      <c r="E3" s="42"/>
      <c r="F3" s="216" t="s">
        <v>453</v>
      </c>
      <c r="G3" s="217"/>
      <c r="H3" s="218"/>
      <c r="I3" s="216"/>
      <c r="J3" s="219"/>
      <c r="K3" s="220"/>
    </row>
    <row r="4" spans="2:11" s="34" customFormat="1" ht="13.5" customHeight="1">
      <c r="B4" s="41"/>
      <c r="C4" s="42" t="s">
        <v>96</v>
      </c>
      <c r="D4" s="42"/>
      <c r="E4" s="42"/>
      <c r="F4" s="216" t="s">
        <v>454</v>
      </c>
      <c r="G4" s="221"/>
      <c r="H4" s="222"/>
      <c r="I4" s="223"/>
      <c r="J4" s="223"/>
      <c r="K4" s="220"/>
    </row>
    <row r="5" spans="2:11" s="34" customFormat="1" ht="13.5" customHeight="1">
      <c r="B5" s="41"/>
      <c r="C5" s="42" t="s">
        <v>5</v>
      </c>
      <c r="D5" s="42"/>
      <c r="E5" s="42"/>
      <c r="F5" s="224" t="s">
        <v>455</v>
      </c>
      <c r="G5" s="216"/>
      <c r="H5" s="216"/>
      <c r="I5" s="216"/>
      <c r="J5" s="216"/>
      <c r="K5" s="220"/>
    </row>
    <row r="6" spans="2:11" s="34" customFormat="1" ht="13.5" customHeight="1">
      <c r="B6" s="41"/>
      <c r="C6" s="42"/>
      <c r="D6" s="42"/>
      <c r="E6" s="42"/>
      <c r="F6" s="219"/>
      <c r="G6" s="219"/>
      <c r="H6" s="225"/>
      <c r="I6" s="225"/>
      <c r="J6" s="223"/>
      <c r="K6" s="220"/>
    </row>
    <row r="7" spans="2:11" s="34" customFormat="1" ht="13.5" customHeight="1">
      <c r="B7" s="41"/>
      <c r="C7" s="42" t="s">
        <v>429</v>
      </c>
      <c r="D7" s="42"/>
      <c r="E7" s="42"/>
      <c r="F7" s="461" t="s">
        <v>456</v>
      </c>
      <c r="G7" s="226"/>
      <c r="H7" s="219"/>
      <c r="I7" s="219"/>
      <c r="J7" s="219"/>
      <c r="K7" s="220"/>
    </row>
    <row r="8" spans="2:11" s="34" customFormat="1" ht="13.5" customHeight="1">
      <c r="B8" s="41"/>
      <c r="C8" s="42" t="s">
        <v>0</v>
      </c>
      <c r="D8" s="42"/>
      <c r="E8" s="42"/>
      <c r="F8" s="224"/>
      <c r="G8" s="227"/>
      <c r="H8" s="219"/>
      <c r="I8" s="219"/>
      <c r="J8" s="219"/>
      <c r="K8" s="220"/>
    </row>
    <row r="9" spans="2:11" s="34" customFormat="1" ht="13.5" customHeight="1">
      <c r="B9" s="41"/>
      <c r="C9" s="42"/>
      <c r="D9" s="42"/>
      <c r="E9" s="42"/>
      <c r="F9" s="219"/>
      <c r="G9" s="219"/>
      <c r="H9" s="219"/>
      <c r="I9" s="219"/>
      <c r="J9" s="219"/>
      <c r="K9" s="220"/>
    </row>
    <row r="10" spans="2:11" s="34" customFormat="1" ht="13.5" customHeight="1">
      <c r="B10" s="41"/>
      <c r="C10" s="42" t="s">
        <v>31</v>
      </c>
      <c r="D10" s="42"/>
      <c r="E10" s="42"/>
      <c r="F10" s="216" t="s">
        <v>439</v>
      </c>
      <c r="G10" s="216"/>
      <c r="H10" s="216"/>
      <c r="I10" s="216"/>
      <c r="J10" s="216"/>
      <c r="K10" s="220"/>
    </row>
    <row r="11" spans="2:11" s="34" customFormat="1" ht="13.5" customHeight="1">
      <c r="B11" s="41"/>
      <c r="C11" s="42"/>
      <c r="D11" s="42"/>
      <c r="E11" s="42"/>
      <c r="F11" s="224" t="s">
        <v>440</v>
      </c>
      <c r="G11" s="224"/>
      <c r="H11" s="224"/>
      <c r="I11" s="224"/>
      <c r="J11" s="224"/>
      <c r="K11" s="220"/>
    </row>
    <row r="12" spans="2:11" s="34" customFormat="1" ht="13.5" customHeight="1">
      <c r="B12" s="41"/>
      <c r="C12" s="42"/>
      <c r="D12" s="42"/>
      <c r="E12" s="42"/>
      <c r="F12" s="224" t="s">
        <v>441</v>
      </c>
      <c r="G12" s="224"/>
      <c r="H12" s="224"/>
      <c r="I12" s="224"/>
      <c r="J12" s="224"/>
      <c r="K12" s="220"/>
    </row>
    <row r="13" spans="2:11" s="35" customFormat="1" ht="12.75">
      <c r="B13" s="46"/>
      <c r="C13" s="47"/>
      <c r="D13" s="47"/>
      <c r="E13" s="47"/>
      <c r="F13" s="201"/>
      <c r="G13" s="201"/>
      <c r="H13" s="201"/>
      <c r="I13" s="201"/>
      <c r="J13" s="201"/>
      <c r="K13" s="228"/>
    </row>
    <row r="14" spans="2:11" s="35" customFormat="1" ht="12.75">
      <c r="B14" s="46"/>
      <c r="C14" s="47"/>
      <c r="D14" s="47"/>
      <c r="E14" s="47"/>
      <c r="F14" s="47"/>
      <c r="G14" s="47"/>
      <c r="H14" s="47"/>
      <c r="I14" s="47"/>
      <c r="J14" s="47"/>
      <c r="K14" s="48"/>
    </row>
    <row r="15" spans="2:11" s="35" customFormat="1" ht="12.75">
      <c r="B15" s="46"/>
      <c r="C15" s="47"/>
      <c r="D15" s="47"/>
      <c r="E15" s="47"/>
      <c r="F15" s="47"/>
      <c r="G15" s="47"/>
      <c r="H15" s="47"/>
      <c r="I15" s="47"/>
      <c r="J15" s="47"/>
      <c r="K15" s="48"/>
    </row>
    <row r="16" spans="2:11" s="35" customFormat="1" ht="12.75">
      <c r="B16" s="46"/>
      <c r="C16" s="47"/>
      <c r="D16" s="47"/>
      <c r="E16" s="47"/>
      <c r="F16" s="47"/>
      <c r="G16" s="47"/>
      <c r="H16" s="47"/>
      <c r="I16" s="47"/>
      <c r="J16" s="47"/>
      <c r="K16" s="48"/>
    </row>
    <row r="17" spans="2:11" s="35" customFormat="1" ht="12.75">
      <c r="B17" s="46"/>
      <c r="C17" s="47"/>
      <c r="D17" s="47"/>
      <c r="E17" s="47"/>
      <c r="F17" s="47"/>
      <c r="G17" s="47"/>
      <c r="H17" s="47"/>
      <c r="I17" s="47"/>
      <c r="J17" s="47"/>
      <c r="K17" s="48"/>
    </row>
    <row r="18" spans="2:11" s="35" customFormat="1" ht="12.75">
      <c r="B18" s="46"/>
      <c r="C18" s="47"/>
      <c r="D18" s="47"/>
      <c r="E18" s="47"/>
      <c r="F18" s="47"/>
      <c r="G18" s="47"/>
      <c r="H18" s="47"/>
      <c r="I18" s="47"/>
      <c r="J18" s="47"/>
      <c r="K18" s="48"/>
    </row>
    <row r="19" spans="2:11" s="35" customFormat="1" ht="12.75">
      <c r="B19" s="46"/>
      <c r="C19" s="47"/>
      <c r="D19" s="47"/>
      <c r="E19" s="47"/>
      <c r="F19" s="47"/>
      <c r="G19" s="47"/>
      <c r="H19" s="47"/>
      <c r="I19" s="47"/>
      <c r="J19" s="47"/>
      <c r="K19" s="48"/>
    </row>
    <row r="20" spans="2:11" s="35" customFormat="1" ht="12.75">
      <c r="B20" s="46"/>
      <c r="C20" s="47"/>
      <c r="D20" s="47"/>
      <c r="E20" s="47"/>
      <c r="F20" s="47"/>
      <c r="G20" s="47"/>
      <c r="H20" s="47"/>
      <c r="I20" s="47"/>
      <c r="J20" s="47"/>
      <c r="K20" s="48"/>
    </row>
    <row r="21" spans="2:11" s="35" customFormat="1" ht="12.75">
      <c r="B21" s="46"/>
      <c r="D21" s="47"/>
      <c r="E21" s="47"/>
      <c r="F21" s="47"/>
      <c r="G21" s="47"/>
      <c r="H21" s="47"/>
      <c r="I21" s="47"/>
      <c r="J21" s="47"/>
      <c r="K21" s="48"/>
    </row>
    <row r="22" spans="2:11" s="35" customFormat="1" ht="12.75">
      <c r="B22" s="46"/>
      <c r="C22" s="47"/>
      <c r="D22" s="47"/>
      <c r="E22" s="47"/>
      <c r="F22" s="47"/>
      <c r="G22" s="47"/>
      <c r="H22" s="47"/>
      <c r="I22" s="47"/>
      <c r="J22" s="47"/>
      <c r="K22" s="48"/>
    </row>
    <row r="23" spans="2:11" s="35" customFormat="1" ht="12.75">
      <c r="B23" s="46"/>
      <c r="C23" s="47"/>
      <c r="D23" s="47"/>
      <c r="E23" s="47"/>
      <c r="F23" s="47"/>
      <c r="G23" s="47"/>
      <c r="H23" s="47"/>
      <c r="I23" s="47"/>
      <c r="J23" s="47"/>
      <c r="K23" s="48"/>
    </row>
    <row r="24" spans="2:11" s="35" customFormat="1" ht="12.75">
      <c r="B24" s="46"/>
      <c r="C24" s="47"/>
      <c r="D24" s="47"/>
      <c r="E24" s="47"/>
      <c r="F24" s="47"/>
      <c r="G24" s="47"/>
      <c r="H24" s="47"/>
      <c r="I24" s="47"/>
      <c r="J24" s="47"/>
      <c r="K24" s="48"/>
    </row>
    <row r="25" spans="1:11" s="49" customFormat="1" ht="33.75">
      <c r="A25" s="35"/>
      <c r="B25" s="484" t="s">
        <v>6</v>
      </c>
      <c r="C25" s="485"/>
      <c r="D25" s="485"/>
      <c r="E25" s="485"/>
      <c r="F25" s="485"/>
      <c r="G25" s="485"/>
      <c r="H25" s="485"/>
      <c r="I25" s="485"/>
      <c r="J25" s="485"/>
      <c r="K25" s="486"/>
    </row>
    <row r="26" spans="1:11" s="35" customFormat="1" ht="12.75">
      <c r="A26" s="49"/>
      <c r="B26" s="50"/>
      <c r="C26" s="481" t="s">
        <v>76</v>
      </c>
      <c r="D26" s="481"/>
      <c r="E26" s="481"/>
      <c r="F26" s="481"/>
      <c r="G26" s="481"/>
      <c r="H26" s="481"/>
      <c r="I26" s="481"/>
      <c r="J26" s="481"/>
      <c r="K26" s="48"/>
    </row>
    <row r="27" spans="2:11" s="35" customFormat="1" ht="12.75">
      <c r="B27" s="46"/>
      <c r="C27" s="481" t="s">
        <v>77</v>
      </c>
      <c r="D27" s="481"/>
      <c r="E27" s="481"/>
      <c r="F27" s="481"/>
      <c r="G27" s="481"/>
      <c r="H27" s="481"/>
      <c r="I27" s="481"/>
      <c r="J27" s="481"/>
      <c r="K27" s="48"/>
    </row>
    <row r="28" spans="2:11" s="35" customFormat="1" ht="12.75">
      <c r="B28" s="46"/>
      <c r="C28" s="47"/>
      <c r="D28" s="47"/>
      <c r="E28" s="47"/>
      <c r="F28" s="47"/>
      <c r="G28" s="47"/>
      <c r="H28" s="47"/>
      <c r="I28" s="47"/>
      <c r="J28" s="47"/>
      <c r="K28" s="48"/>
    </row>
    <row r="29" spans="2:11" s="35" customFormat="1" ht="12.75">
      <c r="B29" s="46"/>
      <c r="C29" s="47"/>
      <c r="D29" s="47"/>
      <c r="E29" s="47"/>
      <c r="F29" s="47"/>
      <c r="G29" s="47"/>
      <c r="H29" s="47"/>
      <c r="I29" s="47"/>
      <c r="J29" s="47"/>
      <c r="K29" s="48"/>
    </row>
    <row r="30" spans="1:11" s="54" customFormat="1" ht="33.75">
      <c r="A30" s="35"/>
      <c r="B30" s="46"/>
      <c r="C30" s="47"/>
      <c r="D30" s="47"/>
      <c r="E30" s="47"/>
      <c r="F30" s="51" t="s">
        <v>447</v>
      </c>
      <c r="G30" s="52"/>
      <c r="H30" s="52"/>
      <c r="I30" s="52"/>
      <c r="J30" s="52"/>
      <c r="K30" s="53"/>
    </row>
    <row r="31" spans="2:11" s="54" customFormat="1" ht="12.75">
      <c r="B31" s="55"/>
      <c r="C31" s="52"/>
      <c r="D31" s="52"/>
      <c r="E31" s="52"/>
      <c r="F31" s="52"/>
      <c r="G31" s="52"/>
      <c r="H31" s="52"/>
      <c r="I31" s="52"/>
      <c r="J31" s="52"/>
      <c r="K31" s="53"/>
    </row>
    <row r="32" spans="2:11" s="54" customFormat="1" ht="12.75">
      <c r="B32" s="55"/>
      <c r="C32" s="52"/>
      <c r="D32" s="52"/>
      <c r="E32" s="52"/>
      <c r="F32" s="52"/>
      <c r="G32" s="52"/>
      <c r="H32" s="52"/>
      <c r="I32" s="52"/>
      <c r="J32" s="52"/>
      <c r="K32" s="53"/>
    </row>
    <row r="33" spans="2:11" s="54" customFormat="1" ht="12.75">
      <c r="B33" s="55"/>
      <c r="C33" s="52"/>
      <c r="D33" s="52"/>
      <c r="E33" s="52"/>
      <c r="F33" s="52"/>
      <c r="G33" s="52"/>
      <c r="H33" s="52"/>
      <c r="I33" s="52"/>
      <c r="J33" s="52"/>
      <c r="K33" s="53"/>
    </row>
    <row r="34" spans="2:11" s="54" customFormat="1" ht="12.75">
      <c r="B34" s="55"/>
      <c r="C34" s="52"/>
      <c r="D34" s="52"/>
      <c r="E34" s="52"/>
      <c r="F34" s="52"/>
      <c r="G34" s="52"/>
      <c r="H34" s="52"/>
      <c r="I34" s="52"/>
      <c r="J34" s="52"/>
      <c r="K34" s="53"/>
    </row>
    <row r="35" spans="2:11" s="54" customFormat="1" ht="12.75">
      <c r="B35" s="55"/>
      <c r="C35" s="52"/>
      <c r="D35" s="52"/>
      <c r="E35" s="52"/>
      <c r="F35" s="52"/>
      <c r="G35" s="52"/>
      <c r="H35" s="52"/>
      <c r="I35" s="52"/>
      <c r="J35" s="52"/>
      <c r="K35" s="53"/>
    </row>
    <row r="36" spans="2:11" s="54" customFormat="1" ht="12.75">
      <c r="B36" s="55"/>
      <c r="C36" s="52"/>
      <c r="D36" s="52"/>
      <c r="E36" s="52"/>
      <c r="F36" s="52"/>
      <c r="G36" s="52"/>
      <c r="H36" s="52"/>
      <c r="I36" s="52"/>
      <c r="J36" s="52"/>
      <c r="K36" s="53"/>
    </row>
    <row r="37" spans="2:11" s="54" customFormat="1" ht="12.75">
      <c r="B37" s="55"/>
      <c r="C37" s="52"/>
      <c r="D37" s="52"/>
      <c r="E37" s="52"/>
      <c r="F37" s="52"/>
      <c r="G37" s="52"/>
      <c r="H37" s="52"/>
      <c r="I37" s="52"/>
      <c r="J37" s="52"/>
      <c r="K37" s="53"/>
    </row>
    <row r="38" spans="2:11" s="54" customFormat="1" ht="12.75">
      <c r="B38" s="55"/>
      <c r="C38" s="52"/>
      <c r="D38" s="52"/>
      <c r="E38" s="52"/>
      <c r="F38" s="52"/>
      <c r="G38" s="52"/>
      <c r="H38" s="52"/>
      <c r="I38" s="52"/>
      <c r="J38" s="52"/>
      <c r="K38" s="53"/>
    </row>
    <row r="39" spans="2:11" s="54" customFormat="1" ht="12.75">
      <c r="B39" s="55"/>
      <c r="C39" s="52"/>
      <c r="D39" s="52"/>
      <c r="E39" s="52"/>
      <c r="F39" s="52"/>
      <c r="G39" s="52"/>
      <c r="H39" s="52"/>
      <c r="I39" s="52"/>
      <c r="J39" s="52"/>
      <c r="K39" s="53"/>
    </row>
    <row r="40" spans="2:11" s="54" customFormat="1" ht="12.75">
      <c r="B40" s="55"/>
      <c r="C40" s="52"/>
      <c r="D40" s="52"/>
      <c r="E40" s="52"/>
      <c r="F40" s="52"/>
      <c r="G40" s="52"/>
      <c r="H40" s="52"/>
      <c r="I40" s="52"/>
      <c r="J40" s="52"/>
      <c r="K40" s="53"/>
    </row>
    <row r="41" spans="2:11" s="54" customFormat="1" ht="12.75">
      <c r="B41" s="55"/>
      <c r="C41" s="52"/>
      <c r="D41" s="52"/>
      <c r="E41" s="52"/>
      <c r="F41" s="52"/>
      <c r="G41" s="52"/>
      <c r="H41" s="52"/>
      <c r="I41" s="52"/>
      <c r="J41" s="52"/>
      <c r="K41" s="53"/>
    </row>
    <row r="42" spans="2:11" s="54" customFormat="1" ht="12.75">
      <c r="B42" s="55"/>
      <c r="C42" s="52"/>
      <c r="D42" s="52"/>
      <c r="E42" s="52"/>
      <c r="F42" s="52"/>
      <c r="G42" s="52"/>
      <c r="H42" s="52"/>
      <c r="I42" s="52"/>
      <c r="J42" s="52"/>
      <c r="K42" s="53"/>
    </row>
    <row r="43" spans="2:11" s="54" customFormat="1" ht="12.75">
      <c r="B43" s="55"/>
      <c r="C43" s="52"/>
      <c r="D43" s="52"/>
      <c r="E43" s="52"/>
      <c r="F43" s="52"/>
      <c r="G43" s="52"/>
      <c r="H43" s="52"/>
      <c r="I43" s="52"/>
      <c r="J43" s="52"/>
      <c r="K43" s="53"/>
    </row>
    <row r="44" spans="2:11" s="54" customFormat="1" ht="12.75">
      <c r="B44" s="55"/>
      <c r="C44" s="52"/>
      <c r="D44" s="52"/>
      <c r="E44" s="52"/>
      <c r="F44" s="52"/>
      <c r="G44" s="52"/>
      <c r="H44" s="52"/>
      <c r="I44" s="52"/>
      <c r="J44" s="52"/>
      <c r="K44" s="53"/>
    </row>
    <row r="45" spans="2:11" s="54" customFormat="1" ht="9" customHeight="1">
      <c r="B45" s="55"/>
      <c r="C45" s="52"/>
      <c r="D45" s="52"/>
      <c r="E45" s="52"/>
      <c r="F45" s="52"/>
      <c r="G45" s="52"/>
      <c r="H45" s="52"/>
      <c r="I45" s="52"/>
      <c r="J45" s="52"/>
      <c r="K45" s="53"/>
    </row>
    <row r="46" spans="2:11" s="54" customFormat="1" ht="12.75">
      <c r="B46" s="55"/>
      <c r="C46" s="52"/>
      <c r="D46" s="52"/>
      <c r="E46" s="52"/>
      <c r="F46" s="52"/>
      <c r="G46" s="52"/>
      <c r="H46" s="52"/>
      <c r="I46" s="52"/>
      <c r="J46" s="52"/>
      <c r="K46" s="53"/>
    </row>
    <row r="47" spans="2:11" s="54" customFormat="1" ht="12.75">
      <c r="B47" s="55"/>
      <c r="C47" s="52"/>
      <c r="D47" s="52"/>
      <c r="E47" s="52"/>
      <c r="F47" s="52"/>
      <c r="G47" s="52"/>
      <c r="H47" s="52"/>
      <c r="I47" s="52"/>
      <c r="J47" s="52"/>
      <c r="K47" s="53"/>
    </row>
    <row r="48" spans="2:11" s="34" customFormat="1" ht="12.75" customHeight="1">
      <c r="B48" s="41"/>
      <c r="C48" s="42" t="s">
        <v>102</v>
      </c>
      <c r="D48" s="42"/>
      <c r="E48" s="42"/>
      <c r="F48" s="42"/>
      <c r="G48" s="42"/>
      <c r="H48" s="487" t="s">
        <v>248</v>
      </c>
      <c r="I48" s="487"/>
      <c r="J48" s="42"/>
      <c r="K48" s="44"/>
    </row>
    <row r="49" spans="2:11" s="34" customFormat="1" ht="12.75" customHeight="1">
      <c r="B49" s="41"/>
      <c r="C49" s="42" t="s">
        <v>103</v>
      </c>
      <c r="D49" s="42"/>
      <c r="E49" s="42"/>
      <c r="F49" s="42"/>
      <c r="G49" s="42"/>
      <c r="H49" s="482" t="s">
        <v>249</v>
      </c>
      <c r="I49" s="482"/>
      <c r="J49" s="42"/>
      <c r="K49" s="44"/>
    </row>
    <row r="50" spans="2:11" s="34" customFormat="1" ht="12.75" customHeight="1">
      <c r="B50" s="41"/>
      <c r="C50" s="42" t="s">
        <v>97</v>
      </c>
      <c r="D50" s="42"/>
      <c r="E50" s="42"/>
      <c r="F50" s="42"/>
      <c r="G50" s="42"/>
      <c r="H50" s="482" t="s">
        <v>220</v>
      </c>
      <c r="I50" s="482"/>
      <c r="J50" s="42"/>
      <c r="K50" s="44"/>
    </row>
    <row r="51" spans="2:11" s="34" customFormat="1" ht="12.75" customHeight="1">
      <c r="B51" s="41"/>
      <c r="C51" s="42" t="s">
        <v>98</v>
      </c>
      <c r="D51" s="42"/>
      <c r="E51" s="42"/>
      <c r="F51" s="42"/>
      <c r="G51" s="42"/>
      <c r="H51" s="482" t="s">
        <v>249</v>
      </c>
      <c r="I51" s="482"/>
      <c r="J51" s="42"/>
      <c r="K51" s="44"/>
    </row>
    <row r="52" spans="2:11" s="35" customFormat="1" ht="12.75">
      <c r="B52" s="46"/>
      <c r="C52" s="47"/>
      <c r="D52" s="47"/>
      <c r="E52" s="47"/>
      <c r="F52" s="47"/>
      <c r="G52" s="47"/>
      <c r="H52" s="47"/>
      <c r="I52" s="47"/>
      <c r="J52" s="47"/>
      <c r="K52" s="48"/>
    </row>
    <row r="53" spans="2:11" s="36" customFormat="1" ht="12.75" customHeight="1">
      <c r="B53" s="56"/>
      <c r="C53" s="42" t="s">
        <v>104</v>
      </c>
      <c r="D53" s="42"/>
      <c r="E53" s="42"/>
      <c r="F53" s="42"/>
      <c r="G53" s="45" t="s">
        <v>99</v>
      </c>
      <c r="H53" s="483" t="s">
        <v>445</v>
      </c>
      <c r="I53" s="481"/>
      <c r="J53" s="57"/>
      <c r="K53" s="58"/>
    </row>
    <row r="54" spans="2:11" s="36" customFormat="1" ht="12.75" customHeight="1">
      <c r="B54" s="56"/>
      <c r="C54" s="42"/>
      <c r="D54" s="42"/>
      <c r="E54" s="42"/>
      <c r="F54" s="42"/>
      <c r="G54" s="45" t="s">
        <v>100</v>
      </c>
      <c r="H54" s="480" t="s">
        <v>446</v>
      </c>
      <c r="I54" s="481"/>
      <c r="J54" s="57"/>
      <c r="K54" s="58"/>
    </row>
    <row r="55" spans="2:11" s="36" customFormat="1" ht="7.5" customHeight="1">
      <c r="B55" s="56"/>
      <c r="C55" s="42"/>
      <c r="D55" s="42"/>
      <c r="E55" s="42"/>
      <c r="F55" s="42"/>
      <c r="G55" s="45"/>
      <c r="H55" s="45"/>
      <c r="I55" s="45"/>
      <c r="J55" s="57"/>
      <c r="K55" s="58"/>
    </row>
    <row r="56" spans="2:11" s="36" customFormat="1" ht="12.75" customHeight="1">
      <c r="B56" s="56"/>
      <c r="C56" s="42" t="s">
        <v>101</v>
      </c>
      <c r="D56" s="42"/>
      <c r="E56" s="42"/>
      <c r="F56" s="45"/>
      <c r="G56" s="42"/>
      <c r="H56" s="43" t="s">
        <v>457</v>
      </c>
      <c r="I56" s="43"/>
      <c r="J56" s="57"/>
      <c r="K56" s="58"/>
    </row>
    <row r="57" spans="2:11" ht="22.5" customHeight="1">
      <c r="B57" s="59"/>
      <c r="C57" s="60"/>
      <c r="D57" s="60"/>
      <c r="E57" s="60"/>
      <c r="F57" s="60"/>
      <c r="G57" s="60"/>
      <c r="H57" s="60"/>
      <c r="I57" s="60"/>
      <c r="J57" s="60"/>
      <c r="K57" s="61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25" footer="0.2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6"/>
  <sheetViews>
    <sheetView zoomScalePageLayoutView="0" workbookViewId="0" topLeftCell="A34">
      <selection activeCell="H44" sqref="H44"/>
    </sheetView>
  </sheetViews>
  <sheetFormatPr defaultColWidth="9.140625" defaultRowHeight="12.75"/>
  <cols>
    <col min="1" max="1" width="5.421875" style="95" customWidth="1"/>
    <col min="2" max="2" width="3.7109375" style="97" customWidth="1"/>
    <col min="3" max="3" width="2.7109375" style="97" customWidth="1"/>
    <col min="4" max="4" width="4.00390625" style="97" customWidth="1"/>
    <col min="5" max="5" width="44.421875" style="95" customWidth="1"/>
    <col min="6" max="6" width="8.28125" style="95" customWidth="1"/>
    <col min="7" max="7" width="15.7109375" style="299" customWidth="1"/>
    <col min="8" max="8" width="15.7109375" style="98" customWidth="1"/>
    <col min="9" max="9" width="1.421875" style="95" customWidth="1"/>
    <col min="10" max="16384" width="9.140625" style="95" customWidth="1"/>
  </cols>
  <sheetData>
    <row r="1" spans="2:8" s="33" customFormat="1" ht="17.25" customHeight="1">
      <c r="B1" s="62"/>
      <c r="C1" s="62"/>
      <c r="D1" s="62"/>
      <c r="G1" s="293"/>
      <c r="H1" s="63"/>
    </row>
    <row r="2" spans="2:8" s="67" customFormat="1" ht="9" customHeight="1">
      <c r="B2" s="64"/>
      <c r="C2" s="65"/>
      <c r="D2" s="65"/>
      <c r="E2" s="66"/>
      <c r="G2" s="294"/>
      <c r="H2" s="68"/>
    </row>
    <row r="3" spans="2:8" s="69" customFormat="1" ht="18" customHeight="1">
      <c r="B3" s="488" t="s">
        <v>443</v>
      </c>
      <c r="C3" s="488"/>
      <c r="D3" s="488"/>
      <c r="E3" s="488"/>
      <c r="F3" s="488"/>
      <c r="G3" s="488"/>
      <c r="H3" s="488"/>
    </row>
    <row r="4" spans="2:8" s="37" customFormat="1" ht="6.75" customHeight="1">
      <c r="B4" s="70"/>
      <c r="C4" s="70"/>
      <c r="D4" s="70"/>
      <c r="G4" s="295"/>
      <c r="H4" s="71"/>
    </row>
    <row r="5" spans="2:8" s="37" customFormat="1" ht="12" customHeight="1">
      <c r="B5" s="492" t="s">
        <v>1</v>
      </c>
      <c r="C5" s="494" t="s">
        <v>7</v>
      </c>
      <c r="D5" s="495"/>
      <c r="E5" s="496"/>
      <c r="F5" s="492" t="s">
        <v>8</v>
      </c>
      <c r="G5" s="296" t="s">
        <v>130</v>
      </c>
      <c r="H5" s="72" t="s">
        <v>130</v>
      </c>
    </row>
    <row r="6" spans="2:8" s="37" customFormat="1" ht="12" customHeight="1">
      <c r="B6" s="493"/>
      <c r="C6" s="497"/>
      <c r="D6" s="498"/>
      <c r="E6" s="499"/>
      <c r="F6" s="493"/>
      <c r="G6" s="297" t="s">
        <v>131</v>
      </c>
      <c r="H6" s="248" t="s">
        <v>148</v>
      </c>
    </row>
    <row r="7" spans="2:8" s="76" customFormat="1" ht="24.75" customHeight="1">
      <c r="B7" s="73" t="s">
        <v>2</v>
      </c>
      <c r="C7" s="489" t="s">
        <v>149</v>
      </c>
      <c r="D7" s="490"/>
      <c r="E7" s="491"/>
      <c r="F7" s="133"/>
      <c r="G7" s="432">
        <v>6873081</v>
      </c>
      <c r="H7" s="432">
        <v>1843487</v>
      </c>
    </row>
    <row r="8" spans="2:8" s="76" customFormat="1" ht="16.5" customHeight="1">
      <c r="B8" s="77"/>
      <c r="C8" s="74">
        <v>1</v>
      </c>
      <c r="D8" s="78" t="s">
        <v>9</v>
      </c>
      <c r="E8" s="79"/>
      <c r="F8" s="77"/>
      <c r="G8" s="432">
        <v>55049</v>
      </c>
      <c r="H8" s="432">
        <v>1391378</v>
      </c>
    </row>
    <row r="9" spans="2:8" s="85" customFormat="1" ht="16.5" customHeight="1">
      <c r="B9" s="77"/>
      <c r="C9" s="74"/>
      <c r="D9" s="81" t="s">
        <v>105</v>
      </c>
      <c r="E9" s="82" t="s">
        <v>28</v>
      </c>
      <c r="F9" s="86"/>
      <c r="G9" s="433">
        <v>26559</v>
      </c>
      <c r="H9" s="84">
        <v>1673</v>
      </c>
    </row>
    <row r="10" spans="2:8" s="85" customFormat="1" ht="16.5" customHeight="1">
      <c r="B10" s="86"/>
      <c r="C10" s="74"/>
      <c r="D10" s="81" t="s">
        <v>105</v>
      </c>
      <c r="E10" s="82" t="s">
        <v>29</v>
      </c>
      <c r="F10" s="86"/>
      <c r="G10" s="433">
        <v>28490</v>
      </c>
      <c r="H10" s="84">
        <v>1389705</v>
      </c>
    </row>
    <row r="11" spans="2:8" s="76" customFormat="1" ht="16.5" customHeight="1">
      <c r="B11" s="86"/>
      <c r="C11" s="74">
        <v>2</v>
      </c>
      <c r="D11" s="78" t="s">
        <v>134</v>
      </c>
      <c r="E11" s="79"/>
      <c r="F11" s="77"/>
      <c r="G11" s="434">
        <v>0</v>
      </c>
      <c r="H11" s="434">
        <v>0</v>
      </c>
    </row>
    <row r="12" spans="2:13" s="76" customFormat="1" ht="16.5" customHeight="1">
      <c r="B12" s="77"/>
      <c r="C12" s="74">
        <v>3</v>
      </c>
      <c r="D12" s="78" t="s">
        <v>135</v>
      </c>
      <c r="E12" s="79"/>
      <c r="F12" s="77"/>
      <c r="G12" s="434">
        <v>6818033</v>
      </c>
      <c r="H12" s="434">
        <v>452109</v>
      </c>
      <c r="M12" s="324"/>
    </row>
    <row r="13" spans="2:8" s="85" customFormat="1" ht="16.5" customHeight="1">
      <c r="B13" s="77"/>
      <c r="C13" s="87"/>
      <c r="D13" s="81" t="s">
        <v>105</v>
      </c>
      <c r="E13" s="82" t="s">
        <v>136</v>
      </c>
      <c r="F13" s="86"/>
      <c r="G13" s="433"/>
      <c r="H13" s="84"/>
    </row>
    <row r="14" spans="2:8" s="85" customFormat="1" ht="16.5" customHeight="1">
      <c r="B14" s="86"/>
      <c r="C14" s="88"/>
      <c r="D14" s="89" t="s">
        <v>105</v>
      </c>
      <c r="E14" s="82" t="s">
        <v>106</v>
      </c>
      <c r="F14" s="86"/>
      <c r="G14" s="433"/>
      <c r="H14" s="433"/>
    </row>
    <row r="15" spans="2:8" s="85" customFormat="1" ht="16.5" customHeight="1">
      <c r="B15" s="86"/>
      <c r="C15" s="88"/>
      <c r="D15" s="89" t="s">
        <v>105</v>
      </c>
      <c r="E15" s="82" t="s">
        <v>107</v>
      </c>
      <c r="F15" s="86"/>
      <c r="G15" s="433">
        <v>275000</v>
      </c>
      <c r="H15" s="84">
        <v>220000</v>
      </c>
    </row>
    <row r="16" spans="2:8" s="85" customFormat="1" ht="16.5" customHeight="1">
      <c r="B16" s="86"/>
      <c r="C16" s="88"/>
      <c r="D16" s="89" t="s">
        <v>105</v>
      </c>
      <c r="E16" s="82" t="s">
        <v>108</v>
      </c>
      <c r="F16" s="86"/>
      <c r="G16" s="433">
        <v>6543033</v>
      </c>
      <c r="H16" s="84">
        <v>232109</v>
      </c>
    </row>
    <row r="17" spans="2:8" s="85" customFormat="1" ht="16.5" customHeight="1">
      <c r="B17" s="86"/>
      <c r="C17" s="88"/>
      <c r="D17" s="89" t="s">
        <v>105</v>
      </c>
      <c r="E17" s="82"/>
      <c r="F17" s="86"/>
      <c r="G17" s="435"/>
      <c r="H17" s="84"/>
    </row>
    <row r="18" spans="2:8" s="85" customFormat="1" ht="16.5" customHeight="1">
      <c r="B18" s="86"/>
      <c r="C18" s="88"/>
      <c r="D18" s="89" t="s">
        <v>105</v>
      </c>
      <c r="E18" s="82"/>
      <c r="F18" s="86"/>
      <c r="G18" s="435"/>
      <c r="H18" s="84"/>
    </row>
    <row r="19" spans="2:8" s="76" customFormat="1" ht="16.5" customHeight="1">
      <c r="B19" s="86"/>
      <c r="C19" s="74">
        <v>4</v>
      </c>
      <c r="D19" s="78" t="s">
        <v>10</v>
      </c>
      <c r="E19" s="79"/>
      <c r="F19" s="77"/>
      <c r="G19" s="434">
        <v>0</v>
      </c>
      <c r="H19" s="434">
        <v>0</v>
      </c>
    </row>
    <row r="20" spans="2:8" s="85" customFormat="1" ht="16.5" customHeight="1">
      <c r="B20" s="77"/>
      <c r="C20" s="87"/>
      <c r="D20" s="81" t="s">
        <v>105</v>
      </c>
      <c r="E20" s="82" t="s">
        <v>11</v>
      </c>
      <c r="F20" s="86"/>
      <c r="G20" s="435"/>
      <c r="H20" s="84"/>
    </row>
    <row r="21" spans="2:8" s="85" customFormat="1" ht="16.5" customHeight="1">
      <c r="B21" s="86"/>
      <c r="C21" s="88"/>
      <c r="D21" s="89" t="s">
        <v>105</v>
      </c>
      <c r="E21" s="82" t="s">
        <v>110</v>
      </c>
      <c r="F21" s="86"/>
      <c r="G21" s="435"/>
      <c r="H21" s="84"/>
    </row>
    <row r="22" spans="2:8" s="85" customFormat="1" ht="16.5" customHeight="1">
      <c r="B22" s="86"/>
      <c r="C22" s="88"/>
      <c r="D22" s="89" t="s">
        <v>105</v>
      </c>
      <c r="E22" s="82" t="s">
        <v>12</v>
      </c>
      <c r="F22" s="86"/>
      <c r="G22" s="435"/>
      <c r="H22" s="84"/>
    </row>
    <row r="23" spans="2:8" s="85" customFormat="1" ht="16.5" customHeight="1">
      <c r="B23" s="86"/>
      <c r="C23" s="88"/>
      <c r="D23" s="89" t="s">
        <v>105</v>
      </c>
      <c r="E23" s="82" t="s">
        <v>137</v>
      </c>
      <c r="F23" s="86"/>
      <c r="G23" s="435"/>
      <c r="H23" s="84"/>
    </row>
    <row r="24" spans="2:11" s="85" customFormat="1" ht="16.5" customHeight="1">
      <c r="B24" s="86"/>
      <c r="C24" s="88"/>
      <c r="D24" s="89" t="s">
        <v>105</v>
      </c>
      <c r="E24" s="82" t="s">
        <v>13</v>
      </c>
      <c r="F24" s="86"/>
      <c r="G24" s="433"/>
      <c r="H24" s="84"/>
      <c r="K24" s="235"/>
    </row>
    <row r="25" spans="2:8" s="85" customFormat="1" ht="16.5" customHeight="1">
      <c r="B25" s="86"/>
      <c r="C25" s="88"/>
      <c r="D25" s="89" t="s">
        <v>105</v>
      </c>
      <c r="E25" s="82" t="s">
        <v>14</v>
      </c>
      <c r="F25" s="86"/>
      <c r="G25" s="435"/>
      <c r="H25" s="84"/>
    </row>
    <row r="26" spans="2:8" s="85" customFormat="1" ht="16.5" customHeight="1">
      <c r="B26" s="86"/>
      <c r="C26" s="88"/>
      <c r="D26" s="89" t="s">
        <v>105</v>
      </c>
      <c r="E26" s="82"/>
      <c r="F26" s="86"/>
      <c r="G26" s="435"/>
      <c r="H26" s="84"/>
    </row>
    <row r="27" spans="2:8" s="76" customFormat="1" ht="16.5" customHeight="1">
      <c r="B27" s="86"/>
      <c r="C27" s="74">
        <v>5</v>
      </c>
      <c r="D27" s="78" t="s">
        <v>138</v>
      </c>
      <c r="E27" s="79"/>
      <c r="F27" s="77"/>
      <c r="G27" s="434">
        <v>0</v>
      </c>
      <c r="H27" s="434">
        <v>0</v>
      </c>
    </row>
    <row r="28" spans="2:8" s="76" customFormat="1" ht="16.5" customHeight="1">
      <c r="B28" s="77"/>
      <c r="C28" s="74">
        <v>6</v>
      </c>
      <c r="D28" s="78" t="s">
        <v>139</v>
      </c>
      <c r="E28" s="79"/>
      <c r="F28" s="77"/>
      <c r="G28" s="434"/>
      <c r="H28" s="434">
        <v>0</v>
      </c>
    </row>
    <row r="29" spans="2:8" s="76" customFormat="1" ht="16.5" customHeight="1">
      <c r="B29" s="77"/>
      <c r="C29" s="74">
        <v>7</v>
      </c>
      <c r="D29" s="78" t="s">
        <v>15</v>
      </c>
      <c r="E29" s="79"/>
      <c r="F29" s="77"/>
      <c r="G29" s="432">
        <f>G30</f>
        <v>3097193</v>
      </c>
      <c r="H29" s="432">
        <v>2508003</v>
      </c>
    </row>
    <row r="30" spans="2:8" s="76" customFormat="1" ht="16.5" customHeight="1">
      <c r="B30" s="77"/>
      <c r="C30" s="74"/>
      <c r="D30" s="81" t="s">
        <v>105</v>
      </c>
      <c r="E30" s="79" t="s">
        <v>140</v>
      </c>
      <c r="F30" s="77"/>
      <c r="G30" s="433">
        <v>3097193</v>
      </c>
      <c r="H30" s="75">
        <v>2508003</v>
      </c>
    </row>
    <row r="31" spans="2:8" s="76" customFormat="1" ht="16.5" customHeight="1">
      <c r="B31" s="77"/>
      <c r="C31" s="74"/>
      <c r="D31" s="81" t="s">
        <v>105</v>
      </c>
      <c r="E31" s="305"/>
      <c r="F31" s="77"/>
      <c r="G31" s="435"/>
      <c r="H31" s="75"/>
    </row>
    <row r="32" spans="2:8" s="76" customFormat="1" ht="24.75" customHeight="1">
      <c r="B32" s="90" t="s">
        <v>3</v>
      </c>
      <c r="C32" s="489" t="s">
        <v>16</v>
      </c>
      <c r="D32" s="490"/>
      <c r="E32" s="491"/>
      <c r="F32" s="77"/>
      <c r="G32" s="434">
        <v>0</v>
      </c>
      <c r="H32" s="434">
        <v>0</v>
      </c>
    </row>
    <row r="33" spans="2:8" s="76" customFormat="1" ht="16.5" customHeight="1">
      <c r="B33" s="77"/>
      <c r="C33" s="74">
        <v>1</v>
      </c>
      <c r="D33" s="78" t="s">
        <v>17</v>
      </c>
      <c r="E33" s="79"/>
      <c r="F33" s="77"/>
      <c r="G33" s="434">
        <v>0</v>
      </c>
      <c r="H33" s="434">
        <v>0</v>
      </c>
    </row>
    <row r="34" spans="2:8" s="76" customFormat="1" ht="16.5" customHeight="1">
      <c r="B34" s="77"/>
      <c r="C34" s="74">
        <v>2</v>
      </c>
      <c r="D34" s="78" t="s">
        <v>18</v>
      </c>
      <c r="E34" s="91"/>
      <c r="F34" s="77"/>
      <c r="G34" s="434">
        <v>0</v>
      </c>
      <c r="H34" s="434">
        <v>0</v>
      </c>
    </row>
    <row r="35" spans="2:8" s="85" customFormat="1" ht="16.5" customHeight="1">
      <c r="B35" s="77"/>
      <c r="C35" s="87"/>
      <c r="D35" s="81" t="s">
        <v>105</v>
      </c>
      <c r="E35" s="82" t="s">
        <v>23</v>
      </c>
      <c r="F35" s="86"/>
      <c r="G35" s="435"/>
      <c r="H35" s="84"/>
    </row>
    <row r="36" spans="2:8" s="85" customFormat="1" ht="16.5" customHeight="1">
      <c r="B36" s="86"/>
      <c r="C36" s="88"/>
      <c r="D36" s="89" t="s">
        <v>105</v>
      </c>
      <c r="E36" s="82" t="s">
        <v>4</v>
      </c>
      <c r="F36" s="86"/>
      <c r="G36" s="433"/>
      <c r="H36" s="280"/>
    </row>
    <row r="37" spans="2:10" s="85" customFormat="1" ht="16.5" customHeight="1">
      <c r="B37" s="86"/>
      <c r="C37" s="88"/>
      <c r="D37" s="89" t="s">
        <v>105</v>
      </c>
      <c r="E37" s="82" t="s">
        <v>109</v>
      </c>
      <c r="F37" s="86"/>
      <c r="G37" s="433">
        <v>0</v>
      </c>
      <c r="H37" s="280">
        <v>0</v>
      </c>
      <c r="J37" s="235"/>
    </row>
    <row r="38" spans="2:8" s="85" customFormat="1" ht="16.5" customHeight="1">
      <c r="B38" s="86"/>
      <c r="C38" s="88"/>
      <c r="D38" s="89" t="s">
        <v>105</v>
      </c>
      <c r="E38" s="82" t="s">
        <v>430</v>
      </c>
      <c r="F38" s="86"/>
      <c r="G38" s="433"/>
      <c r="H38" s="280"/>
    </row>
    <row r="39" spans="2:11" s="85" customFormat="1" ht="16.5" customHeight="1">
      <c r="B39" s="86"/>
      <c r="C39" s="88"/>
      <c r="D39" s="89" t="s">
        <v>105</v>
      </c>
      <c r="E39" s="82" t="s">
        <v>424</v>
      </c>
      <c r="F39" s="86"/>
      <c r="G39" s="433"/>
      <c r="H39" s="280"/>
      <c r="K39" s="235"/>
    </row>
    <row r="40" spans="2:8" s="76" customFormat="1" ht="16.5" customHeight="1">
      <c r="B40" s="86"/>
      <c r="C40" s="74">
        <v>3</v>
      </c>
      <c r="D40" s="78" t="s">
        <v>19</v>
      </c>
      <c r="E40" s="79"/>
      <c r="F40" s="77"/>
      <c r="G40" s="434">
        <v>0</v>
      </c>
      <c r="H40" s="281">
        <v>0</v>
      </c>
    </row>
    <row r="41" spans="2:8" s="76" customFormat="1" ht="16.5" customHeight="1">
      <c r="B41" s="77"/>
      <c r="C41" s="74">
        <v>4</v>
      </c>
      <c r="D41" s="78" t="s">
        <v>20</v>
      </c>
      <c r="E41" s="79"/>
      <c r="F41" s="77"/>
      <c r="G41" s="434"/>
      <c r="H41" s="281"/>
    </row>
    <row r="42" spans="2:8" s="76" customFormat="1" ht="16.5" customHeight="1">
      <c r="B42" s="77"/>
      <c r="C42" s="74">
        <v>5</v>
      </c>
      <c r="D42" s="78" t="s">
        <v>21</v>
      </c>
      <c r="E42" s="79"/>
      <c r="F42" s="77"/>
      <c r="G42" s="434">
        <v>0</v>
      </c>
      <c r="H42" s="281">
        <v>0</v>
      </c>
    </row>
    <row r="43" spans="2:8" s="76" customFormat="1" ht="16.5" customHeight="1">
      <c r="B43" s="77"/>
      <c r="C43" s="74">
        <v>6</v>
      </c>
      <c r="D43" s="78" t="s">
        <v>458</v>
      </c>
      <c r="E43" s="79"/>
      <c r="F43" s="77"/>
      <c r="G43" s="434">
        <v>31479617</v>
      </c>
      <c r="H43" s="281">
        <v>0</v>
      </c>
    </row>
    <row r="44" spans="2:12" s="76" customFormat="1" ht="30" customHeight="1">
      <c r="B44" s="80"/>
      <c r="C44" s="489" t="s">
        <v>51</v>
      </c>
      <c r="D44" s="490"/>
      <c r="E44" s="491"/>
      <c r="F44" s="80"/>
      <c r="G44" s="434">
        <f>G7+G32+G43+G30</f>
        <v>41449891</v>
      </c>
      <c r="H44" s="434">
        <f>H32+H30+H7</f>
        <v>4351490</v>
      </c>
      <c r="L44" s="324"/>
    </row>
    <row r="45" spans="2:8" s="76" customFormat="1" ht="9.75" customHeight="1">
      <c r="B45" s="92"/>
      <c r="C45" s="92"/>
      <c r="D45" s="92"/>
      <c r="E45" s="92"/>
      <c r="F45" s="93"/>
      <c r="G45" s="298"/>
      <c r="H45" s="94"/>
    </row>
    <row r="46" spans="2:8" s="76" customFormat="1" ht="15.75" customHeight="1">
      <c r="B46" s="92"/>
      <c r="C46" s="92"/>
      <c r="D46" s="92"/>
      <c r="E46" s="92"/>
      <c r="F46" s="93"/>
      <c r="G46" s="298"/>
      <c r="H46" s="298"/>
    </row>
  </sheetData>
  <sheetProtection/>
  <mergeCells count="7">
    <mergeCell ref="B3:H3"/>
    <mergeCell ref="C32:E32"/>
    <mergeCell ref="C44:E44"/>
    <mergeCell ref="F5:F6"/>
    <mergeCell ref="C5:E6"/>
    <mergeCell ref="B5:B6"/>
    <mergeCell ref="C7:E7"/>
  </mergeCells>
  <printOptions horizontalCentered="1" verticalCentered="1"/>
  <pageMargins left="0" right="0" top="0" bottom="0" header="0.25" footer="0.2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25">
      <selection activeCell="G44" sqref="G44"/>
    </sheetView>
  </sheetViews>
  <sheetFormatPr defaultColWidth="9.140625" defaultRowHeight="12.75"/>
  <cols>
    <col min="1" max="1" width="2.421875" style="95" customWidth="1"/>
    <col min="2" max="2" width="3.7109375" style="97" customWidth="1"/>
    <col min="3" max="3" width="2.7109375" style="97" customWidth="1"/>
    <col min="4" max="4" width="4.00390625" style="97" customWidth="1"/>
    <col min="5" max="5" width="45.8515625" style="95" customWidth="1"/>
    <col min="6" max="6" width="8.28125" style="95" customWidth="1"/>
    <col min="7" max="7" width="15.7109375" style="299" customWidth="1"/>
    <col min="8" max="8" width="15.7109375" style="98" customWidth="1"/>
    <col min="9" max="9" width="1.421875" style="95" customWidth="1"/>
    <col min="10" max="10" width="9.7109375" style="95" bestFit="1" customWidth="1"/>
    <col min="11" max="11" width="10.140625" style="95" bestFit="1" customWidth="1"/>
    <col min="12" max="16384" width="9.140625" style="95" customWidth="1"/>
  </cols>
  <sheetData>
    <row r="2" spans="2:8" s="67" customFormat="1" ht="6" customHeight="1">
      <c r="B2" s="64"/>
      <c r="C2" s="65"/>
      <c r="D2" s="65"/>
      <c r="E2" s="66"/>
      <c r="G2" s="294"/>
      <c r="H2" s="68"/>
    </row>
    <row r="3" spans="2:8" s="99" customFormat="1" ht="18" customHeight="1">
      <c r="B3" s="488" t="s">
        <v>443</v>
      </c>
      <c r="C3" s="488"/>
      <c r="D3" s="488"/>
      <c r="E3" s="488"/>
      <c r="F3" s="488"/>
      <c r="G3" s="488"/>
      <c r="H3" s="488"/>
    </row>
    <row r="4" spans="2:8" s="35" customFormat="1" ht="6.75" customHeight="1">
      <c r="B4" s="100"/>
      <c r="C4" s="100"/>
      <c r="D4" s="100"/>
      <c r="G4" s="300"/>
      <c r="H4" s="101"/>
    </row>
    <row r="5" spans="2:8" s="99" customFormat="1" ht="15.75" customHeight="1">
      <c r="B5" s="500" t="s">
        <v>1</v>
      </c>
      <c r="C5" s="502" t="s">
        <v>47</v>
      </c>
      <c r="D5" s="503"/>
      <c r="E5" s="504"/>
      <c r="F5" s="500" t="s">
        <v>8</v>
      </c>
      <c r="G5" s="301" t="s">
        <v>130</v>
      </c>
      <c r="H5" s="102" t="s">
        <v>130</v>
      </c>
    </row>
    <row r="6" spans="2:8" s="99" customFormat="1" ht="15.75" customHeight="1">
      <c r="B6" s="501"/>
      <c r="C6" s="505"/>
      <c r="D6" s="506"/>
      <c r="E6" s="507"/>
      <c r="F6" s="501"/>
      <c r="G6" s="302" t="s">
        <v>131</v>
      </c>
      <c r="H6" s="103" t="s">
        <v>148</v>
      </c>
    </row>
    <row r="7" spans="2:8" s="76" customFormat="1" ht="24.75" customHeight="1">
      <c r="B7" s="90" t="s">
        <v>2</v>
      </c>
      <c r="C7" s="489" t="s">
        <v>132</v>
      </c>
      <c r="D7" s="490"/>
      <c r="E7" s="491"/>
      <c r="F7" s="80"/>
      <c r="G7" s="434"/>
      <c r="H7" s="434"/>
    </row>
    <row r="8" spans="2:8" s="76" customFormat="1" ht="15.75" customHeight="1">
      <c r="B8" s="77"/>
      <c r="C8" s="74">
        <v>1</v>
      </c>
      <c r="D8" s="78" t="s">
        <v>24</v>
      </c>
      <c r="E8" s="79"/>
      <c r="F8" s="80"/>
      <c r="G8" s="434">
        <v>0</v>
      </c>
      <c r="H8" s="163">
        <v>0</v>
      </c>
    </row>
    <row r="9" spans="2:8" s="76" customFormat="1" ht="15.75" customHeight="1">
      <c r="B9" s="77"/>
      <c r="C9" s="74">
        <v>2</v>
      </c>
      <c r="D9" s="78" t="s">
        <v>25</v>
      </c>
      <c r="E9" s="79"/>
      <c r="F9" s="80"/>
      <c r="G9" s="434">
        <v>0</v>
      </c>
      <c r="H9" s="163">
        <v>0</v>
      </c>
    </row>
    <row r="10" spans="2:8" s="85" customFormat="1" ht="15.75" customHeight="1">
      <c r="B10" s="77"/>
      <c r="C10" s="87"/>
      <c r="D10" s="81" t="s">
        <v>105</v>
      </c>
      <c r="E10" s="82" t="s">
        <v>112</v>
      </c>
      <c r="F10" s="83"/>
      <c r="G10" s="433"/>
      <c r="H10" s="84"/>
    </row>
    <row r="11" spans="2:8" s="85" customFormat="1" ht="15.75" customHeight="1">
      <c r="B11" s="86"/>
      <c r="C11" s="88"/>
      <c r="D11" s="89" t="s">
        <v>105</v>
      </c>
      <c r="E11" s="82" t="s">
        <v>133</v>
      </c>
      <c r="F11" s="83"/>
      <c r="G11" s="433"/>
      <c r="H11" s="84"/>
    </row>
    <row r="12" spans="2:8" s="76" customFormat="1" ht="15.75" customHeight="1">
      <c r="B12" s="86"/>
      <c r="C12" s="74">
        <v>3</v>
      </c>
      <c r="D12" s="78" t="s">
        <v>26</v>
      </c>
      <c r="E12" s="79"/>
      <c r="F12" s="80"/>
      <c r="G12" s="434">
        <v>41049891</v>
      </c>
      <c r="H12" s="434">
        <v>3951490</v>
      </c>
    </row>
    <row r="13" spans="2:11" s="85" customFormat="1" ht="15.75" customHeight="1">
      <c r="B13" s="77"/>
      <c r="C13" s="87"/>
      <c r="D13" s="81" t="s">
        <v>105</v>
      </c>
      <c r="E13" s="82" t="s">
        <v>141</v>
      </c>
      <c r="F13" s="83"/>
      <c r="G13" s="433">
        <v>37775540</v>
      </c>
      <c r="H13" s="84">
        <v>0</v>
      </c>
      <c r="K13" s="235"/>
    </row>
    <row r="14" spans="2:8" s="85" customFormat="1" ht="15.75" customHeight="1">
      <c r="B14" s="86"/>
      <c r="C14" s="88"/>
      <c r="D14" s="89" t="s">
        <v>105</v>
      </c>
      <c r="E14" s="82" t="s">
        <v>142</v>
      </c>
      <c r="F14" s="83"/>
      <c r="G14" s="433">
        <v>27580</v>
      </c>
      <c r="H14" s="84">
        <v>51660</v>
      </c>
    </row>
    <row r="15" spans="2:8" s="85" customFormat="1" ht="15.75" customHeight="1">
      <c r="B15" s="86"/>
      <c r="C15" s="88"/>
      <c r="D15" s="89" t="s">
        <v>105</v>
      </c>
      <c r="E15" s="82" t="s">
        <v>431</v>
      </c>
      <c r="F15" s="83"/>
      <c r="G15" s="433">
        <v>9765</v>
      </c>
      <c r="H15" s="84">
        <v>9765</v>
      </c>
    </row>
    <row r="16" spans="2:8" s="85" customFormat="1" ht="15.75" customHeight="1">
      <c r="B16" s="86"/>
      <c r="C16" s="88"/>
      <c r="D16" s="89" t="s">
        <v>105</v>
      </c>
      <c r="E16" s="82" t="s">
        <v>114</v>
      </c>
      <c r="F16" s="83"/>
      <c r="G16" s="433">
        <v>3500</v>
      </c>
      <c r="H16" s="84">
        <v>3500</v>
      </c>
    </row>
    <row r="17" spans="2:8" s="85" customFormat="1" ht="15.75" customHeight="1">
      <c r="B17" s="86"/>
      <c r="C17" s="88"/>
      <c r="D17" s="89" t="s">
        <v>105</v>
      </c>
      <c r="E17" s="82" t="s">
        <v>115</v>
      </c>
      <c r="F17" s="83"/>
      <c r="G17" s="433"/>
      <c r="H17" s="84"/>
    </row>
    <row r="18" spans="2:8" s="85" customFormat="1" ht="15.75" customHeight="1">
      <c r="B18" s="86"/>
      <c r="C18" s="88"/>
      <c r="D18" s="89" t="s">
        <v>105</v>
      </c>
      <c r="E18" s="82" t="s">
        <v>116</v>
      </c>
      <c r="F18" s="83"/>
      <c r="G18" s="433"/>
      <c r="H18" s="84"/>
    </row>
    <row r="19" spans="2:8" s="85" customFormat="1" ht="15.75" customHeight="1">
      <c r="B19" s="86"/>
      <c r="C19" s="88"/>
      <c r="D19" s="89" t="s">
        <v>105</v>
      </c>
      <c r="E19" s="82" t="s">
        <v>117</v>
      </c>
      <c r="F19" s="83"/>
      <c r="G19" s="433"/>
      <c r="H19" s="84"/>
    </row>
    <row r="20" spans="2:8" s="85" customFormat="1" ht="15.75" customHeight="1">
      <c r="B20" s="86"/>
      <c r="C20" s="88"/>
      <c r="D20" s="89" t="s">
        <v>105</v>
      </c>
      <c r="E20" s="82" t="s">
        <v>111</v>
      </c>
      <c r="F20" s="83"/>
      <c r="G20" s="433"/>
      <c r="H20" s="84"/>
    </row>
    <row r="21" spans="2:8" s="85" customFormat="1" ht="15.75" customHeight="1">
      <c r="B21" s="86"/>
      <c r="C21" s="88"/>
      <c r="D21" s="89" t="s">
        <v>105</v>
      </c>
      <c r="E21" s="82" t="s">
        <v>119</v>
      </c>
      <c r="F21" s="83"/>
      <c r="G21" s="433"/>
      <c r="H21" s="84"/>
    </row>
    <row r="22" spans="2:8" s="85" customFormat="1" ht="15.75" customHeight="1">
      <c r="B22" s="86"/>
      <c r="C22" s="88"/>
      <c r="D22" s="89" t="s">
        <v>105</v>
      </c>
      <c r="E22" s="82" t="s">
        <v>118</v>
      </c>
      <c r="F22" s="83"/>
      <c r="G22" s="433">
        <v>3233506</v>
      </c>
      <c r="H22" s="84">
        <v>3886565</v>
      </c>
    </row>
    <row r="23" spans="2:8" s="76" customFormat="1" ht="15.75" customHeight="1">
      <c r="B23" s="86"/>
      <c r="C23" s="74">
        <v>4</v>
      </c>
      <c r="D23" s="78" t="s">
        <v>27</v>
      </c>
      <c r="E23" s="79"/>
      <c r="F23" s="80"/>
      <c r="G23" s="433">
        <v>0</v>
      </c>
      <c r="H23" s="163">
        <v>0</v>
      </c>
    </row>
    <row r="24" spans="2:8" s="76" customFormat="1" ht="15.75" customHeight="1">
      <c r="B24" s="77"/>
      <c r="C24" s="74">
        <v>5</v>
      </c>
      <c r="D24" s="78" t="s">
        <v>143</v>
      </c>
      <c r="E24" s="79"/>
      <c r="F24" s="80"/>
      <c r="G24" s="434">
        <v>0</v>
      </c>
      <c r="H24" s="163">
        <v>0</v>
      </c>
    </row>
    <row r="25" spans="2:8" s="76" customFormat="1" ht="24.75" customHeight="1">
      <c r="B25" s="90" t="s">
        <v>3</v>
      </c>
      <c r="C25" s="489" t="s">
        <v>48</v>
      </c>
      <c r="D25" s="490"/>
      <c r="E25" s="491"/>
      <c r="F25" s="80"/>
      <c r="G25" s="434">
        <v>0</v>
      </c>
      <c r="H25" s="434">
        <v>0</v>
      </c>
    </row>
    <row r="26" spans="2:8" s="76" customFormat="1" ht="15.75" customHeight="1">
      <c r="B26" s="77"/>
      <c r="C26" s="74">
        <v>1</v>
      </c>
      <c r="D26" s="78" t="s">
        <v>32</v>
      </c>
      <c r="E26" s="91"/>
      <c r="F26" s="80"/>
      <c r="G26" s="434">
        <v>0</v>
      </c>
      <c r="H26" s="434">
        <v>0</v>
      </c>
    </row>
    <row r="27" spans="2:8" s="85" customFormat="1" ht="15.75" customHeight="1">
      <c r="B27" s="77"/>
      <c r="C27" s="87"/>
      <c r="D27" s="81" t="s">
        <v>105</v>
      </c>
      <c r="E27" s="82" t="s">
        <v>33</v>
      </c>
      <c r="F27" s="83"/>
      <c r="G27" s="435"/>
      <c r="H27" s="84"/>
    </row>
    <row r="28" spans="2:8" s="85" customFormat="1" ht="15.75" customHeight="1">
      <c r="B28" s="86"/>
      <c r="C28" s="88"/>
      <c r="D28" s="89" t="s">
        <v>105</v>
      </c>
      <c r="E28" s="82" t="s">
        <v>30</v>
      </c>
      <c r="F28" s="83"/>
      <c r="G28" s="435"/>
      <c r="H28" s="84"/>
    </row>
    <row r="29" spans="2:11" s="76" customFormat="1" ht="15.75" customHeight="1">
      <c r="B29" s="86"/>
      <c r="C29" s="74">
        <v>2</v>
      </c>
      <c r="D29" s="78" t="s">
        <v>34</v>
      </c>
      <c r="E29" s="79"/>
      <c r="F29" s="80"/>
      <c r="G29" s="434"/>
      <c r="H29" s="163"/>
      <c r="K29" s="324"/>
    </row>
    <row r="30" spans="2:8" s="76" customFormat="1" ht="15.75" customHeight="1">
      <c r="B30" s="77"/>
      <c r="C30" s="74">
        <v>3</v>
      </c>
      <c r="D30" s="78" t="s">
        <v>27</v>
      </c>
      <c r="E30" s="79"/>
      <c r="F30" s="80"/>
      <c r="G30" s="434">
        <v>0</v>
      </c>
      <c r="H30" s="163">
        <v>0</v>
      </c>
    </row>
    <row r="31" spans="2:8" s="76" customFormat="1" ht="15.75" customHeight="1">
      <c r="B31" s="77"/>
      <c r="C31" s="74">
        <v>4</v>
      </c>
      <c r="D31" s="78" t="s">
        <v>35</v>
      </c>
      <c r="E31" s="79"/>
      <c r="F31" s="80"/>
      <c r="G31" s="434">
        <v>0</v>
      </c>
      <c r="H31" s="163">
        <v>0</v>
      </c>
    </row>
    <row r="32" spans="2:8" s="76" customFormat="1" ht="24.75" customHeight="1">
      <c r="B32" s="77"/>
      <c r="C32" s="489" t="s">
        <v>50</v>
      </c>
      <c r="D32" s="490"/>
      <c r="E32" s="491"/>
      <c r="F32" s="80"/>
      <c r="G32" s="434">
        <v>41049891</v>
      </c>
      <c r="H32" s="434">
        <v>3951490</v>
      </c>
    </row>
    <row r="33" spans="2:8" s="76" customFormat="1" ht="24.75" customHeight="1">
      <c r="B33" s="90" t="s">
        <v>36</v>
      </c>
      <c r="C33" s="489" t="s">
        <v>37</v>
      </c>
      <c r="D33" s="490"/>
      <c r="E33" s="491"/>
      <c r="F33" s="80"/>
      <c r="G33" s="434">
        <v>400000</v>
      </c>
      <c r="H33" s="434">
        <v>400000</v>
      </c>
    </row>
    <row r="34" spans="2:8" s="76" customFormat="1" ht="15.75" customHeight="1">
      <c r="B34" s="77"/>
      <c r="C34" s="74">
        <v>1</v>
      </c>
      <c r="D34" s="78" t="s">
        <v>38</v>
      </c>
      <c r="E34" s="79"/>
      <c r="F34" s="80"/>
      <c r="G34" s="435"/>
      <c r="H34" s="75"/>
    </row>
    <row r="35" spans="2:8" s="76" customFormat="1" ht="15.75" customHeight="1">
      <c r="B35" s="77"/>
      <c r="C35" s="104">
        <v>2</v>
      </c>
      <c r="D35" s="78" t="s">
        <v>39</v>
      </c>
      <c r="E35" s="79"/>
      <c r="F35" s="80"/>
      <c r="G35" s="435"/>
      <c r="H35" s="75"/>
    </row>
    <row r="36" spans="2:8" s="76" customFormat="1" ht="15.75" customHeight="1">
      <c r="B36" s="77"/>
      <c r="C36" s="74">
        <v>3</v>
      </c>
      <c r="D36" s="78" t="s">
        <v>40</v>
      </c>
      <c r="E36" s="79"/>
      <c r="F36" s="80"/>
      <c r="G36" s="435">
        <v>400000</v>
      </c>
      <c r="H36" s="75">
        <v>400000</v>
      </c>
    </row>
    <row r="37" spans="2:8" s="76" customFormat="1" ht="15.75" customHeight="1">
      <c r="B37" s="77"/>
      <c r="C37" s="104">
        <v>4</v>
      </c>
      <c r="D37" s="78" t="s">
        <v>41</v>
      </c>
      <c r="E37" s="79"/>
      <c r="F37" s="80"/>
      <c r="G37" s="435"/>
      <c r="H37" s="75"/>
    </row>
    <row r="38" spans="2:8" s="76" customFormat="1" ht="15.75" customHeight="1">
      <c r="B38" s="77"/>
      <c r="C38" s="74">
        <v>5</v>
      </c>
      <c r="D38" s="78" t="s">
        <v>120</v>
      </c>
      <c r="E38" s="79"/>
      <c r="F38" s="80"/>
      <c r="G38" s="435"/>
      <c r="H38" s="75"/>
    </row>
    <row r="39" spans="2:8" s="76" customFormat="1" ht="15.75" customHeight="1">
      <c r="B39" s="77"/>
      <c r="C39" s="104">
        <v>6</v>
      </c>
      <c r="D39" s="78" t="s">
        <v>42</v>
      </c>
      <c r="E39" s="79"/>
      <c r="F39" s="80"/>
      <c r="G39" s="435"/>
      <c r="H39" s="75"/>
    </row>
    <row r="40" spans="2:8" s="76" customFormat="1" ht="15.75" customHeight="1">
      <c r="B40" s="77"/>
      <c r="C40" s="74">
        <v>7</v>
      </c>
      <c r="D40" s="78" t="s">
        <v>43</v>
      </c>
      <c r="E40" s="79"/>
      <c r="F40" s="80"/>
      <c r="G40" s="435"/>
      <c r="H40" s="75"/>
    </row>
    <row r="41" spans="2:8" s="76" customFormat="1" ht="15.75" customHeight="1">
      <c r="B41" s="77"/>
      <c r="C41" s="104">
        <v>8</v>
      </c>
      <c r="D41" s="78" t="s">
        <v>44</v>
      </c>
      <c r="E41" s="79"/>
      <c r="F41" s="80"/>
      <c r="G41" s="435"/>
      <c r="H41" s="75"/>
    </row>
    <row r="42" spans="2:10" s="76" customFormat="1" ht="15.75" customHeight="1">
      <c r="B42" s="77"/>
      <c r="C42" s="74">
        <v>9</v>
      </c>
      <c r="D42" s="78" t="s">
        <v>45</v>
      </c>
      <c r="E42" s="79"/>
      <c r="F42" s="80"/>
      <c r="G42" s="435"/>
      <c r="H42" s="75"/>
      <c r="J42" s="324"/>
    </row>
    <row r="43" spans="2:10" s="76" customFormat="1" ht="15.75" customHeight="1">
      <c r="B43" s="77"/>
      <c r="C43" s="104">
        <v>10</v>
      </c>
      <c r="D43" s="78" t="s">
        <v>46</v>
      </c>
      <c r="E43" s="79"/>
      <c r="F43" s="80"/>
      <c r="G43" s="435"/>
      <c r="H43" s="75"/>
      <c r="J43" s="324"/>
    </row>
    <row r="44" spans="2:8" s="76" customFormat="1" ht="24.75" customHeight="1">
      <c r="B44" s="77"/>
      <c r="C44" s="489" t="s">
        <v>49</v>
      </c>
      <c r="D44" s="490"/>
      <c r="E44" s="491"/>
      <c r="F44" s="80"/>
      <c r="G44" s="434">
        <v>41449891</v>
      </c>
      <c r="H44" s="434">
        <v>4351490</v>
      </c>
    </row>
    <row r="45" spans="2:8" s="76" customFormat="1" ht="15.75" customHeight="1">
      <c r="B45" s="92"/>
      <c r="C45" s="92"/>
      <c r="D45" s="105"/>
      <c r="E45" s="93"/>
      <c r="F45" s="93"/>
      <c r="G45" s="298"/>
      <c r="H45" s="94"/>
    </row>
    <row r="46" spans="2:8" s="76" customFormat="1" ht="15.75" customHeight="1">
      <c r="B46" s="92"/>
      <c r="C46" s="92"/>
      <c r="D46" s="105"/>
      <c r="E46" s="93"/>
      <c r="F46" s="93"/>
      <c r="G46" s="298"/>
      <c r="H46" s="94"/>
    </row>
    <row r="47" spans="2:8" s="76" customFormat="1" ht="15.75" customHeight="1">
      <c r="B47" s="92"/>
      <c r="C47" s="92"/>
      <c r="D47" s="105"/>
      <c r="E47" s="93"/>
      <c r="F47" s="93"/>
      <c r="G47" s="298"/>
      <c r="H47" s="94"/>
    </row>
    <row r="48" spans="2:8" s="76" customFormat="1" ht="15.75" customHeight="1">
      <c r="B48" s="92"/>
      <c r="C48" s="92"/>
      <c r="D48" s="105"/>
      <c r="E48" s="93"/>
      <c r="F48" s="93"/>
      <c r="G48" s="298"/>
      <c r="H48" s="94"/>
    </row>
    <row r="49" spans="2:8" s="76" customFormat="1" ht="15.75" customHeight="1">
      <c r="B49" s="92"/>
      <c r="C49" s="92"/>
      <c r="D49" s="105"/>
      <c r="E49" s="93"/>
      <c r="F49" s="93"/>
      <c r="G49" s="298"/>
      <c r="H49" s="94"/>
    </row>
    <row r="50" spans="2:8" s="76" customFormat="1" ht="15.75" customHeight="1">
      <c r="B50" s="92"/>
      <c r="C50" s="92"/>
      <c r="D50" s="105"/>
      <c r="E50" s="93"/>
      <c r="F50" s="93"/>
      <c r="G50" s="298"/>
      <c r="H50" s="94"/>
    </row>
    <row r="51" spans="2:8" s="76" customFormat="1" ht="15.75" customHeight="1">
      <c r="B51" s="92"/>
      <c r="C51" s="92"/>
      <c r="D51" s="105"/>
      <c r="E51" s="93"/>
      <c r="F51" s="93"/>
      <c r="G51" s="298"/>
      <c r="H51" s="94"/>
    </row>
    <row r="52" spans="2:8" s="76" customFormat="1" ht="15.75" customHeight="1">
      <c r="B52" s="92"/>
      <c r="C52" s="92"/>
      <c r="D52" s="105"/>
      <c r="E52" s="93"/>
      <c r="F52" s="93"/>
      <c r="G52" s="298"/>
      <c r="H52" s="94"/>
    </row>
    <row r="53" spans="2:8" s="76" customFormat="1" ht="15.75" customHeight="1">
      <c r="B53" s="92"/>
      <c r="C53" s="92"/>
      <c r="D53" s="105"/>
      <c r="E53" s="93"/>
      <c r="F53" s="93"/>
      <c r="G53" s="298"/>
      <c r="H53" s="94"/>
    </row>
    <row r="54" spans="2:8" s="76" customFormat="1" ht="15.75" customHeight="1">
      <c r="B54" s="92"/>
      <c r="C54" s="92"/>
      <c r="D54" s="92"/>
      <c r="E54" s="92"/>
      <c r="F54" s="93"/>
      <c r="G54" s="298"/>
      <c r="H54" s="94"/>
    </row>
    <row r="55" spans="2:8" ht="12.75">
      <c r="B55" s="106"/>
      <c r="C55" s="106"/>
      <c r="D55" s="107"/>
      <c r="E55" s="108"/>
      <c r="F55" s="108"/>
      <c r="G55" s="303"/>
      <c r="H55" s="109"/>
    </row>
  </sheetData>
  <sheetProtection/>
  <mergeCells count="9">
    <mergeCell ref="B3:H3"/>
    <mergeCell ref="C32:E32"/>
    <mergeCell ref="C7:E7"/>
    <mergeCell ref="F5:F6"/>
    <mergeCell ref="C33:E33"/>
    <mergeCell ref="C44:E44"/>
    <mergeCell ref="B5:B6"/>
    <mergeCell ref="C5:E6"/>
    <mergeCell ref="C25:E25"/>
  </mergeCells>
  <printOptions horizontalCentered="1" verticalCentered="1"/>
  <pageMargins left="0" right="0" top="0" bottom="0" header="0.27" footer="0.2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16">
      <selection activeCell="O29" sqref="O29"/>
    </sheetView>
  </sheetViews>
  <sheetFormatPr defaultColWidth="9.140625" defaultRowHeight="12.75"/>
  <cols>
    <col min="1" max="1" width="4.421875" style="35" customWidth="1"/>
    <col min="2" max="2" width="3.7109375" style="100" customWidth="1"/>
    <col min="3" max="3" width="5.28125" style="100" customWidth="1"/>
    <col min="4" max="4" width="2.7109375" style="100" customWidth="1"/>
    <col min="5" max="5" width="57.7109375" style="35" customWidth="1"/>
    <col min="6" max="6" width="14.8515625" style="101" customWidth="1"/>
    <col min="7" max="7" width="14.00390625" style="101" customWidth="1"/>
    <col min="8" max="8" width="1.421875" style="35" customWidth="1"/>
    <col min="9" max="9" width="9.140625" style="35" customWidth="1"/>
    <col min="10" max="10" width="10.140625" style="35" bestFit="1" customWidth="1"/>
    <col min="11" max="16384" width="9.140625" style="35" customWidth="1"/>
  </cols>
  <sheetData>
    <row r="2" spans="2:9" s="99" customFormat="1" ht="7.5" customHeight="1">
      <c r="B2" s="64"/>
      <c r="C2" s="64"/>
      <c r="D2" s="65"/>
      <c r="E2" s="66"/>
      <c r="F2" s="68"/>
      <c r="G2" s="110"/>
      <c r="H2" s="67"/>
      <c r="I2" s="67"/>
    </row>
    <row r="3" spans="2:9" s="99" customFormat="1" ht="29.25" customHeight="1">
      <c r="B3" s="518" t="s">
        <v>444</v>
      </c>
      <c r="C3" s="518"/>
      <c r="D3" s="518"/>
      <c r="E3" s="518"/>
      <c r="F3" s="518"/>
      <c r="G3" s="518"/>
      <c r="H3" s="112"/>
      <c r="I3" s="112"/>
    </row>
    <row r="4" spans="2:9" s="99" customFormat="1" ht="18.75" customHeight="1">
      <c r="B4" s="508" t="s">
        <v>128</v>
      </c>
      <c r="C4" s="508"/>
      <c r="D4" s="508"/>
      <c r="E4" s="508"/>
      <c r="F4" s="508"/>
      <c r="G4" s="508"/>
      <c r="H4" s="69"/>
      <c r="I4" s="69"/>
    </row>
    <row r="5" ht="7.5" customHeight="1"/>
    <row r="6" spans="2:9" s="99" customFormat="1" ht="15.75" customHeight="1">
      <c r="B6" s="525" t="s">
        <v>1</v>
      </c>
      <c r="C6" s="519" t="s">
        <v>129</v>
      </c>
      <c r="D6" s="520"/>
      <c r="E6" s="521"/>
      <c r="F6" s="113" t="s">
        <v>130</v>
      </c>
      <c r="G6" s="113" t="s">
        <v>130</v>
      </c>
      <c r="H6" s="76"/>
      <c r="I6" s="76"/>
    </row>
    <row r="7" spans="2:9" s="99" customFormat="1" ht="15.75" customHeight="1">
      <c r="B7" s="526"/>
      <c r="C7" s="522"/>
      <c r="D7" s="523"/>
      <c r="E7" s="524"/>
      <c r="F7" s="114" t="s">
        <v>131</v>
      </c>
      <c r="G7" s="115" t="s">
        <v>148</v>
      </c>
      <c r="H7" s="76"/>
      <c r="I7" s="76"/>
    </row>
    <row r="8" spans="2:7" s="99" customFormat="1" ht="24.75" customHeight="1">
      <c r="B8" s="116">
        <v>1</v>
      </c>
      <c r="C8" s="514" t="s">
        <v>52</v>
      </c>
      <c r="D8" s="515"/>
      <c r="E8" s="516"/>
      <c r="F8" s="229">
        <v>0</v>
      </c>
      <c r="G8" s="229"/>
    </row>
    <row r="9" spans="2:7" s="99" customFormat="1" ht="24.75" customHeight="1">
      <c r="B9" s="116">
        <v>2</v>
      </c>
      <c r="C9" s="514" t="s">
        <v>53</v>
      </c>
      <c r="D9" s="515"/>
      <c r="E9" s="516"/>
      <c r="F9" s="229">
        <v>0</v>
      </c>
      <c r="G9" s="229"/>
    </row>
    <row r="10" spans="2:9" s="99" customFormat="1" ht="24.75" customHeight="1">
      <c r="B10" s="96">
        <v>3</v>
      </c>
      <c r="C10" s="514" t="s">
        <v>144</v>
      </c>
      <c r="D10" s="515"/>
      <c r="E10" s="516"/>
      <c r="F10" s="230">
        <v>0</v>
      </c>
      <c r="G10" s="230"/>
      <c r="I10" s="111"/>
    </row>
    <row r="11" spans="2:9" s="99" customFormat="1" ht="24.75" customHeight="1">
      <c r="B11" s="96">
        <v>4</v>
      </c>
      <c r="C11" s="517" t="s">
        <v>433</v>
      </c>
      <c r="D11" s="515"/>
      <c r="E11" s="516"/>
      <c r="F11" s="230">
        <v>0</v>
      </c>
      <c r="G11" s="230"/>
      <c r="I11" s="111"/>
    </row>
    <row r="12" spans="2:9" s="99" customFormat="1" ht="24.75" customHeight="1">
      <c r="B12" s="96">
        <v>5</v>
      </c>
      <c r="C12" s="514" t="s">
        <v>121</v>
      </c>
      <c r="D12" s="515"/>
      <c r="E12" s="516"/>
      <c r="F12" s="231">
        <v>0</v>
      </c>
      <c r="G12" s="231">
        <v>0</v>
      </c>
      <c r="I12" s="111"/>
    </row>
    <row r="13" spans="2:9" s="99" customFormat="1" ht="24.75" customHeight="1">
      <c r="B13" s="96"/>
      <c r="C13" s="117"/>
      <c r="D13" s="509" t="s">
        <v>432</v>
      </c>
      <c r="E13" s="510"/>
      <c r="F13" s="232">
        <v>0</v>
      </c>
      <c r="G13" s="232">
        <v>0</v>
      </c>
      <c r="H13" s="85"/>
      <c r="I13" s="111"/>
    </row>
    <row r="14" spans="2:9" s="99" customFormat="1" ht="24.75" customHeight="1">
      <c r="B14" s="96"/>
      <c r="C14" s="117"/>
      <c r="D14" s="509" t="s">
        <v>434</v>
      </c>
      <c r="E14" s="510"/>
      <c r="F14" s="232">
        <v>0</v>
      </c>
      <c r="G14" s="232">
        <v>0</v>
      </c>
      <c r="H14" s="85"/>
      <c r="I14" s="85"/>
    </row>
    <row r="15" spans="2:7" s="99" customFormat="1" ht="24.75" customHeight="1">
      <c r="B15" s="116">
        <v>6</v>
      </c>
      <c r="C15" s="517" t="s">
        <v>435</v>
      </c>
      <c r="D15" s="515"/>
      <c r="E15" s="516"/>
      <c r="F15" s="229">
        <v>0</v>
      </c>
      <c r="G15" s="229">
        <v>0</v>
      </c>
    </row>
    <row r="16" spans="2:7" s="99" customFormat="1" ht="24.75" customHeight="1">
      <c r="B16" s="116">
        <v>7</v>
      </c>
      <c r="C16" s="517" t="s">
        <v>436</v>
      </c>
      <c r="D16" s="515"/>
      <c r="E16" s="516"/>
      <c r="F16" s="229">
        <v>0</v>
      </c>
      <c r="G16" s="229">
        <v>0</v>
      </c>
    </row>
    <row r="17" spans="2:9" s="99" customFormat="1" ht="39.75" customHeight="1">
      <c r="B17" s="116">
        <v>8</v>
      </c>
      <c r="C17" s="489" t="s">
        <v>122</v>
      </c>
      <c r="D17" s="490"/>
      <c r="E17" s="491"/>
      <c r="F17" s="233">
        <v>0</v>
      </c>
      <c r="G17" s="233">
        <v>0</v>
      </c>
      <c r="H17" s="76"/>
      <c r="I17" s="76"/>
    </row>
    <row r="18" spans="2:9" s="99" customFormat="1" ht="39.75" customHeight="1">
      <c r="B18" s="116">
        <v>9</v>
      </c>
      <c r="C18" s="511" t="s">
        <v>123</v>
      </c>
      <c r="D18" s="512"/>
      <c r="E18" s="513"/>
      <c r="F18" s="233">
        <v>0</v>
      </c>
      <c r="G18" s="233">
        <v>0</v>
      </c>
      <c r="H18" s="76"/>
      <c r="I18" s="76"/>
    </row>
    <row r="19" spans="2:7" s="99" customFormat="1" ht="24.75" customHeight="1">
      <c r="B19" s="116">
        <v>10</v>
      </c>
      <c r="C19" s="514" t="s">
        <v>54</v>
      </c>
      <c r="D19" s="515"/>
      <c r="E19" s="516"/>
      <c r="F19" s="229">
        <v>0</v>
      </c>
      <c r="G19" s="229">
        <v>0</v>
      </c>
    </row>
    <row r="20" spans="2:7" s="99" customFormat="1" ht="24.75" customHeight="1">
      <c r="B20" s="116">
        <v>11</v>
      </c>
      <c r="C20" s="514" t="s">
        <v>124</v>
      </c>
      <c r="D20" s="515"/>
      <c r="E20" s="516"/>
      <c r="F20" s="229">
        <v>0</v>
      </c>
      <c r="G20" s="229">
        <v>0</v>
      </c>
    </row>
    <row r="21" spans="2:7" s="99" customFormat="1" ht="24.75" customHeight="1">
      <c r="B21" s="116">
        <v>12</v>
      </c>
      <c r="C21" s="514" t="s">
        <v>55</v>
      </c>
      <c r="D21" s="515"/>
      <c r="E21" s="516"/>
      <c r="F21" s="444">
        <v>0</v>
      </c>
      <c r="G21" s="444">
        <v>0</v>
      </c>
    </row>
    <row r="22" spans="2:9" s="99" customFormat="1" ht="24.75" customHeight="1">
      <c r="B22" s="116"/>
      <c r="C22" s="119">
        <v>121</v>
      </c>
      <c r="D22" s="509" t="s">
        <v>56</v>
      </c>
      <c r="E22" s="510"/>
      <c r="F22" s="234">
        <v>0</v>
      </c>
      <c r="G22" s="234">
        <v>0</v>
      </c>
      <c r="H22" s="85"/>
      <c r="I22" s="85"/>
    </row>
    <row r="23" spans="2:9" s="99" customFormat="1" ht="24.75" customHeight="1">
      <c r="B23" s="116"/>
      <c r="C23" s="117">
        <v>122</v>
      </c>
      <c r="D23" s="509" t="s">
        <v>437</v>
      </c>
      <c r="E23" s="510"/>
      <c r="F23" s="234">
        <v>0</v>
      </c>
      <c r="G23" s="234">
        <v>0</v>
      </c>
      <c r="H23" s="85"/>
      <c r="I23" s="85"/>
    </row>
    <row r="24" spans="2:9" s="99" customFormat="1" ht="24.75" customHeight="1">
      <c r="B24" s="116"/>
      <c r="C24" s="117">
        <v>123</v>
      </c>
      <c r="D24" s="509" t="s">
        <v>438</v>
      </c>
      <c r="E24" s="510"/>
      <c r="F24" s="229">
        <v>0</v>
      </c>
      <c r="G24" s="234">
        <v>0</v>
      </c>
      <c r="H24" s="85"/>
      <c r="I24" s="85"/>
    </row>
    <row r="25" spans="2:9" s="99" customFormat="1" ht="24.75" customHeight="1">
      <c r="B25" s="116"/>
      <c r="C25" s="117">
        <v>124</v>
      </c>
      <c r="D25" s="509" t="s">
        <v>57</v>
      </c>
      <c r="E25" s="510"/>
      <c r="F25" s="234">
        <v>0</v>
      </c>
      <c r="G25" s="234">
        <v>0</v>
      </c>
      <c r="H25" s="85"/>
      <c r="I25" s="85"/>
    </row>
    <row r="26" spans="2:9" s="99" customFormat="1" ht="39.75" customHeight="1">
      <c r="B26" s="116">
        <v>13</v>
      </c>
      <c r="C26" s="511" t="s">
        <v>58</v>
      </c>
      <c r="D26" s="512"/>
      <c r="E26" s="513"/>
      <c r="F26" s="233">
        <v>0</v>
      </c>
      <c r="G26" s="233">
        <v>0</v>
      </c>
      <c r="H26" s="76"/>
      <c r="I26" s="76"/>
    </row>
    <row r="27" spans="2:9" s="99" customFormat="1" ht="39.75" customHeight="1">
      <c r="B27" s="116">
        <v>14</v>
      </c>
      <c r="C27" s="511" t="s">
        <v>126</v>
      </c>
      <c r="D27" s="512"/>
      <c r="E27" s="513"/>
      <c r="F27" s="233">
        <v>0</v>
      </c>
      <c r="G27" s="233">
        <v>0</v>
      </c>
      <c r="H27" s="76"/>
      <c r="I27" s="76"/>
    </row>
    <row r="28" spans="2:7" s="99" customFormat="1" ht="24.75" customHeight="1">
      <c r="B28" s="116">
        <v>15</v>
      </c>
      <c r="C28" s="514" t="s">
        <v>59</v>
      </c>
      <c r="D28" s="515"/>
      <c r="E28" s="516"/>
      <c r="F28" s="229">
        <v>0</v>
      </c>
      <c r="G28" s="229">
        <v>0</v>
      </c>
    </row>
    <row r="29" spans="2:10" s="99" customFormat="1" ht="39.75" customHeight="1">
      <c r="B29" s="116">
        <v>16</v>
      </c>
      <c r="C29" s="511" t="s">
        <v>127</v>
      </c>
      <c r="D29" s="512"/>
      <c r="E29" s="513"/>
      <c r="F29" s="233">
        <v>0</v>
      </c>
      <c r="G29" s="233">
        <v>0</v>
      </c>
      <c r="H29" s="76"/>
      <c r="I29" s="76"/>
      <c r="J29" s="476"/>
    </row>
    <row r="30" spans="2:7" s="99" customFormat="1" ht="24.75" customHeight="1">
      <c r="B30" s="116">
        <v>17</v>
      </c>
      <c r="C30" s="514" t="s">
        <v>125</v>
      </c>
      <c r="D30" s="515"/>
      <c r="E30" s="516"/>
      <c r="F30" s="229"/>
      <c r="G30" s="229"/>
    </row>
    <row r="31" spans="2:7" s="99" customFormat="1" ht="15.75" customHeight="1">
      <c r="B31" s="120"/>
      <c r="C31" s="120"/>
      <c r="D31" s="120"/>
      <c r="E31" s="121"/>
      <c r="F31" s="122"/>
      <c r="G31" s="122"/>
    </row>
    <row r="32" spans="2:7" s="99" customFormat="1" ht="15.75" customHeight="1">
      <c r="B32" s="120"/>
      <c r="C32" s="120"/>
      <c r="D32" s="120"/>
      <c r="E32" s="121"/>
      <c r="F32" s="122"/>
      <c r="G32" s="122"/>
    </row>
    <row r="33" spans="2:7" s="99" customFormat="1" ht="15.75" customHeight="1">
      <c r="B33" s="120"/>
      <c r="C33" s="120"/>
      <c r="D33" s="120"/>
      <c r="E33" s="121"/>
      <c r="F33" s="122"/>
      <c r="G33" s="122"/>
    </row>
    <row r="34" spans="2:7" s="99" customFormat="1" ht="15.75" customHeight="1">
      <c r="B34" s="120"/>
      <c r="C34" s="120"/>
      <c r="D34" s="120"/>
      <c r="E34" s="121"/>
      <c r="F34" s="122"/>
      <c r="G34" s="122"/>
    </row>
    <row r="35" spans="2:7" s="99" customFormat="1" ht="15.75" customHeight="1">
      <c r="B35" s="120"/>
      <c r="C35" s="120"/>
      <c r="D35" s="120"/>
      <c r="E35" s="121"/>
      <c r="F35" s="122"/>
      <c r="G35" s="122"/>
    </row>
    <row r="36" spans="2:7" s="99" customFormat="1" ht="15.75" customHeight="1">
      <c r="B36" s="120"/>
      <c r="C36" s="120"/>
      <c r="D36" s="120"/>
      <c r="E36" s="121"/>
      <c r="F36" s="122"/>
      <c r="G36" s="122"/>
    </row>
    <row r="37" spans="2:7" s="99" customFormat="1" ht="15.75" customHeight="1">
      <c r="B37" s="120"/>
      <c r="C37" s="120"/>
      <c r="D37" s="120"/>
      <c r="E37" s="121"/>
      <c r="F37" s="122"/>
      <c r="G37" s="122"/>
    </row>
    <row r="38" spans="2:7" s="99" customFormat="1" ht="15.75" customHeight="1">
      <c r="B38" s="120"/>
      <c r="C38" s="120"/>
      <c r="D38" s="120"/>
      <c r="E38" s="121"/>
      <c r="F38" s="122"/>
      <c r="G38" s="122"/>
    </row>
    <row r="39" spans="2:7" s="99" customFormat="1" ht="15.75" customHeight="1">
      <c r="B39" s="120"/>
      <c r="C39" s="120"/>
      <c r="D39" s="120"/>
      <c r="E39" s="121"/>
      <c r="F39" s="122"/>
      <c r="G39" s="122"/>
    </row>
    <row r="40" spans="2:7" s="99" customFormat="1" ht="15.75" customHeight="1">
      <c r="B40" s="120"/>
      <c r="C40" s="120"/>
      <c r="D40" s="120"/>
      <c r="E40" s="120"/>
      <c r="F40" s="122"/>
      <c r="G40" s="122"/>
    </row>
    <row r="41" spans="2:7" ht="12.75">
      <c r="B41" s="123"/>
      <c r="C41" s="123"/>
      <c r="D41" s="123"/>
      <c r="E41" s="47"/>
      <c r="F41" s="124"/>
      <c r="G41" s="124"/>
    </row>
  </sheetData>
  <sheetProtection/>
  <mergeCells count="27"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C30:E30"/>
    <mergeCell ref="C29:E29"/>
    <mergeCell ref="C12:E12"/>
    <mergeCell ref="D13:E13"/>
    <mergeCell ref="D14:E14"/>
    <mergeCell ref="C15:E15"/>
    <mergeCell ref="B4:G4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</mergeCells>
  <printOptions horizontalCentered="1" verticalCentered="1"/>
  <pageMargins left="0" right="0" top="0" bottom="0" header="0.33" footer="0.29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34"/>
  <sheetViews>
    <sheetView zoomScalePageLayoutView="0" workbookViewId="0" topLeftCell="A19">
      <selection activeCell="G34" sqref="G34"/>
    </sheetView>
  </sheetViews>
  <sheetFormatPr defaultColWidth="9.140625" defaultRowHeight="12.75"/>
  <cols>
    <col min="1" max="1" width="4.7109375" style="95" customWidth="1"/>
    <col min="2" max="3" width="3.7109375" style="97" customWidth="1"/>
    <col min="4" max="4" width="3.57421875" style="97" customWidth="1"/>
    <col min="5" max="5" width="51.8515625" style="95" customWidth="1"/>
    <col min="6" max="7" width="15.421875" style="98" customWidth="1"/>
    <col min="8" max="8" width="1.421875" style="95" customWidth="1"/>
    <col min="9" max="9" width="9.140625" style="95" customWidth="1"/>
    <col min="10" max="10" width="10.7109375" style="95" bestFit="1" customWidth="1"/>
    <col min="11" max="16384" width="9.140625" style="95" customWidth="1"/>
  </cols>
  <sheetData>
    <row r="2" spans="2:7" s="67" customFormat="1" ht="7.5" customHeight="1">
      <c r="B2" s="64"/>
      <c r="C2" s="64"/>
      <c r="D2" s="65"/>
      <c r="E2" s="66"/>
      <c r="F2" s="130"/>
      <c r="G2" s="131"/>
    </row>
    <row r="3" spans="2:7" s="67" customFormat="1" ht="8.25" customHeight="1">
      <c r="B3" s="64"/>
      <c r="C3" s="64"/>
      <c r="D3" s="65"/>
      <c r="E3" s="66"/>
      <c r="F3" s="68"/>
      <c r="G3" s="110"/>
    </row>
    <row r="4" spans="2:7" s="112" customFormat="1" ht="18" customHeight="1">
      <c r="B4" s="518" t="s">
        <v>461</v>
      </c>
      <c r="C4" s="518"/>
      <c r="D4" s="518"/>
      <c r="E4" s="518"/>
      <c r="F4" s="518"/>
      <c r="G4" s="518"/>
    </row>
    <row r="5" spans="2:7" s="129" customFormat="1" ht="6.75" customHeight="1">
      <c r="B5" s="127"/>
      <c r="C5" s="127"/>
      <c r="D5" s="127"/>
      <c r="F5" s="128"/>
      <c r="G5" s="128"/>
    </row>
    <row r="6" spans="2:7" s="76" customFormat="1" ht="15.75" customHeight="1">
      <c r="B6" s="527" t="s">
        <v>1</v>
      </c>
      <c r="C6" s="519" t="s">
        <v>93</v>
      </c>
      <c r="D6" s="520"/>
      <c r="E6" s="521"/>
      <c r="F6" s="132" t="s">
        <v>130</v>
      </c>
      <c r="G6" s="132" t="s">
        <v>130</v>
      </c>
    </row>
    <row r="7" spans="2:7" s="76" customFormat="1" ht="15.75" customHeight="1">
      <c r="B7" s="528"/>
      <c r="C7" s="522"/>
      <c r="D7" s="523"/>
      <c r="E7" s="524"/>
      <c r="F7" s="134" t="s">
        <v>131</v>
      </c>
      <c r="G7" s="135" t="s">
        <v>148</v>
      </c>
    </row>
    <row r="8" spans="2:7" s="76" customFormat="1" ht="24.75" customHeight="1">
      <c r="B8" s="77"/>
      <c r="C8" s="125" t="s">
        <v>74</v>
      </c>
      <c r="D8" s="126"/>
      <c r="E8" s="91"/>
      <c r="F8" s="250"/>
      <c r="G8" s="250"/>
    </row>
    <row r="9" spans="2:10" s="76" customFormat="1" ht="19.5" customHeight="1">
      <c r="B9" s="77"/>
      <c r="C9" s="125"/>
      <c r="D9" s="453" t="s">
        <v>462</v>
      </c>
      <c r="E9" s="138"/>
      <c r="F9" s="250"/>
      <c r="G9" s="250"/>
      <c r="J9" s="324"/>
    </row>
    <row r="10" spans="2:7" s="76" customFormat="1" ht="19.5" customHeight="1">
      <c r="B10" s="77"/>
      <c r="C10" s="136"/>
      <c r="D10" s="576" t="s">
        <v>463</v>
      </c>
      <c r="E10" s="138"/>
      <c r="F10" s="250">
        <v>-573890</v>
      </c>
      <c r="G10" s="250">
        <v>-1446795</v>
      </c>
    </row>
    <row r="11" spans="2:10" s="76" customFormat="1" ht="19.5" customHeight="1">
      <c r="B11" s="77"/>
      <c r="C11" s="125"/>
      <c r="D11" s="577" t="s">
        <v>464</v>
      </c>
      <c r="E11" s="578"/>
      <c r="F11" s="250"/>
      <c r="G11" s="250"/>
      <c r="J11" s="324"/>
    </row>
    <row r="12" spans="2:10" s="76" customFormat="1" ht="19.5" customHeight="1">
      <c r="B12" s="77"/>
      <c r="C12" s="125"/>
      <c r="D12" s="78"/>
      <c r="E12" s="453" t="s">
        <v>465</v>
      </c>
      <c r="F12" s="250">
        <v>-653059.19</v>
      </c>
      <c r="G12" s="250">
        <v>2585300</v>
      </c>
      <c r="J12" s="324"/>
    </row>
    <row r="13" spans="2:7" s="76" customFormat="1" ht="19.5" customHeight="1">
      <c r="B13" s="77"/>
      <c r="C13" s="125"/>
      <c r="D13" s="78"/>
      <c r="E13" s="453" t="s">
        <v>466</v>
      </c>
      <c r="F13" s="250"/>
      <c r="G13" s="250"/>
    </row>
    <row r="14" spans="2:10" s="76" customFormat="1" ht="19.5" customHeight="1">
      <c r="B14" s="77"/>
      <c r="C14" s="125"/>
      <c r="D14" s="78"/>
      <c r="E14" s="453" t="s">
        <v>467</v>
      </c>
      <c r="F14" s="250"/>
      <c r="G14" s="250"/>
      <c r="J14" s="324"/>
    </row>
    <row r="15" spans="2:10" s="93" customFormat="1" ht="19.5" customHeight="1">
      <c r="B15" s="478"/>
      <c r="C15" s="477"/>
      <c r="D15" s="579" t="s">
        <v>468</v>
      </c>
      <c r="E15" s="580"/>
      <c r="F15" s="75">
        <v>-97000</v>
      </c>
      <c r="G15" s="75">
        <v>-60000</v>
      </c>
      <c r="J15" s="94"/>
    </row>
    <row r="16" spans="2:10" s="76" customFormat="1" ht="19.5" customHeight="1">
      <c r="B16" s="133"/>
      <c r="C16" s="125"/>
      <c r="D16" s="453" t="s">
        <v>469</v>
      </c>
      <c r="E16" s="138"/>
      <c r="F16" s="250">
        <v>0</v>
      </c>
      <c r="G16" s="250">
        <v>0</v>
      </c>
      <c r="J16" s="324"/>
    </row>
    <row r="17" spans="2:7" s="76" customFormat="1" ht="19.5" customHeight="1" thickBot="1">
      <c r="B17" s="479"/>
      <c r="C17" s="477"/>
      <c r="D17" s="579" t="s">
        <v>470</v>
      </c>
      <c r="E17" s="581"/>
      <c r="F17" s="451">
        <v>-12379.79</v>
      </c>
      <c r="G17" s="451">
        <v>-43119.56</v>
      </c>
    </row>
    <row r="18" spans="2:10" s="85" customFormat="1" ht="19.5" customHeight="1" thickBot="1">
      <c r="B18" s="87"/>
      <c r="C18" s="585"/>
      <c r="D18" s="586" t="s">
        <v>94</v>
      </c>
      <c r="E18" s="587"/>
      <c r="F18" s="588">
        <v>-1336328.98</v>
      </c>
      <c r="G18" s="589">
        <v>1035385.44</v>
      </c>
      <c r="J18" s="235"/>
    </row>
    <row r="19" spans="2:7" s="76" customFormat="1" ht="24.75" customHeight="1">
      <c r="B19" s="86"/>
      <c r="C19" s="583" t="s">
        <v>78</v>
      </c>
      <c r="D19" s="584"/>
      <c r="E19" s="137"/>
      <c r="F19" s="582"/>
      <c r="G19" s="582"/>
    </row>
    <row r="20" spans="2:7" s="76" customFormat="1" ht="19.5" customHeight="1">
      <c r="B20" s="77"/>
      <c r="C20" s="125"/>
      <c r="D20" s="79" t="s">
        <v>79</v>
      </c>
      <c r="E20" s="79"/>
      <c r="F20" s="250"/>
      <c r="G20" s="250"/>
    </row>
    <row r="21" spans="2:10" s="76" customFormat="1" ht="19.5" customHeight="1">
      <c r="B21" s="77"/>
      <c r="C21" s="125"/>
      <c r="D21" s="79" t="s">
        <v>80</v>
      </c>
      <c r="E21" s="79"/>
      <c r="F21" s="250"/>
      <c r="G21" s="250"/>
      <c r="J21" s="324"/>
    </row>
    <row r="22" spans="2:7" s="76" customFormat="1" ht="19.5" customHeight="1">
      <c r="B22" s="77"/>
      <c r="C22" s="118"/>
      <c r="D22" s="79" t="s">
        <v>81</v>
      </c>
      <c r="E22" s="79"/>
      <c r="F22" s="250"/>
      <c r="G22" s="250"/>
    </row>
    <row r="23" spans="2:7" s="76" customFormat="1" ht="19.5" customHeight="1">
      <c r="B23" s="77"/>
      <c r="C23" s="87"/>
      <c r="D23" s="79" t="s">
        <v>82</v>
      </c>
      <c r="E23" s="79"/>
      <c r="F23" s="250"/>
      <c r="G23" s="250"/>
    </row>
    <row r="24" spans="2:7" s="76" customFormat="1" ht="19.5" customHeight="1" thickBot="1">
      <c r="B24" s="479"/>
      <c r="C24" s="478"/>
      <c r="D24" s="139" t="s">
        <v>83</v>
      </c>
      <c r="E24" s="139"/>
      <c r="F24" s="590"/>
      <c r="G24" s="590"/>
    </row>
    <row r="25" spans="2:10" s="85" customFormat="1" ht="19.5" customHeight="1" thickBot="1">
      <c r="B25" s="593"/>
      <c r="C25" s="595"/>
      <c r="D25" s="586" t="s">
        <v>84</v>
      </c>
      <c r="E25" s="594"/>
      <c r="F25" s="588">
        <v>0</v>
      </c>
      <c r="G25" s="589">
        <v>0</v>
      </c>
      <c r="J25" s="235"/>
    </row>
    <row r="26" spans="2:7" s="76" customFormat="1" ht="24.75" customHeight="1">
      <c r="B26" s="591"/>
      <c r="C26" s="136" t="s">
        <v>85</v>
      </c>
      <c r="D26" s="592"/>
      <c r="E26" s="137"/>
      <c r="F26" s="582"/>
      <c r="G26" s="582"/>
    </row>
    <row r="27" spans="2:10" s="76" customFormat="1" ht="19.5" customHeight="1">
      <c r="B27" s="77"/>
      <c r="C27" s="87"/>
      <c r="D27" s="79" t="s">
        <v>92</v>
      </c>
      <c r="E27" s="79"/>
      <c r="F27" s="250"/>
      <c r="G27" s="250"/>
      <c r="J27" s="324"/>
    </row>
    <row r="28" spans="2:10" s="76" customFormat="1" ht="19.5" customHeight="1">
      <c r="B28" s="77"/>
      <c r="C28" s="87"/>
      <c r="D28" s="79" t="s">
        <v>86</v>
      </c>
      <c r="E28" s="79"/>
      <c r="F28" s="250"/>
      <c r="G28" s="250"/>
      <c r="J28" s="324"/>
    </row>
    <row r="29" spans="2:7" s="76" customFormat="1" ht="19.5" customHeight="1">
      <c r="B29" s="77"/>
      <c r="C29" s="87"/>
      <c r="D29" s="79" t="s">
        <v>87</v>
      </c>
      <c r="E29" s="79"/>
      <c r="F29" s="250"/>
      <c r="G29" s="250"/>
    </row>
    <row r="30" spans="2:7" s="76" customFormat="1" ht="19.5" customHeight="1" thickBot="1">
      <c r="B30" s="77"/>
      <c r="C30" s="478"/>
      <c r="D30" s="139" t="s">
        <v>88</v>
      </c>
      <c r="E30" s="139"/>
      <c r="F30" s="590"/>
      <c r="G30" s="590"/>
    </row>
    <row r="31" spans="2:8" s="85" customFormat="1" ht="19.5" customHeight="1" thickBot="1">
      <c r="B31" s="87"/>
      <c r="C31" s="599"/>
      <c r="D31" s="586" t="s">
        <v>95</v>
      </c>
      <c r="E31" s="594"/>
      <c r="F31" s="600">
        <v>0</v>
      </c>
      <c r="G31" s="600">
        <v>0</v>
      </c>
      <c r="H31" s="601"/>
    </row>
    <row r="32" spans="2:7" ht="25.5" customHeight="1">
      <c r="B32" s="141"/>
      <c r="C32" s="583" t="s">
        <v>89</v>
      </c>
      <c r="D32" s="596"/>
      <c r="E32" s="597"/>
      <c r="F32" s="598">
        <v>-1336328.98</v>
      </c>
      <c r="G32" s="598">
        <v>1035385.44</v>
      </c>
    </row>
    <row r="33" spans="2:7" ht="25.5" customHeight="1">
      <c r="B33" s="142"/>
      <c r="C33" s="140" t="s">
        <v>90</v>
      </c>
      <c r="D33" s="142"/>
      <c r="E33" s="143"/>
      <c r="F33" s="252">
        <v>1391377.79</v>
      </c>
      <c r="G33" s="252">
        <v>355992.35</v>
      </c>
    </row>
    <row r="34" spans="2:7" ht="25.5" customHeight="1">
      <c r="B34" s="142"/>
      <c r="C34" s="140" t="s">
        <v>91</v>
      </c>
      <c r="D34" s="142"/>
      <c r="E34" s="143"/>
      <c r="F34" s="251">
        <v>55048.81</v>
      </c>
      <c r="G34" s="251">
        <v>1391377.79</v>
      </c>
    </row>
  </sheetData>
  <sheetProtection/>
  <mergeCells count="3">
    <mergeCell ref="B4:G4"/>
    <mergeCell ref="C6:E7"/>
    <mergeCell ref="B6:B7"/>
  </mergeCells>
  <printOptions horizontalCentered="1" verticalCentered="1"/>
  <pageMargins left="0" right="0" top="0" bottom="0" header="0.24" footer="0.2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B21" sqref="B21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2"/>
    </row>
    <row r="3" ht="6.75" customHeight="1"/>
    <row r="4" spans="1:8" ht="25.5" customHeight="1">
      <c r="A4" s="529" t="s">
        <v>442</v>
      </c>
      <c r="B4" s="529"/>
      <c r="C4" s="529"/>
      <c r="D4" s="529"/>
      <c r="E4" s="529"/>
      <c r="F4" s="529"/>
      <c r="G4" s="529"/>
      <c r="H4" s="529"/>
    </row>
    <row r="5" ht="6.75" customHeight="1"/>
    <row r="6" spans="2:7" ht="12.75" customHeight="1">
      <c r="B6" s="20"/>
      <c r="G6" s="13"/>
    </row>
    <row r="7" ht="6.75" customHeight="1" thickBot="1"/>
    <row r="8" spans="1:8" s="14" customFormat="1" ht="24.75" customHeight="1" thickTop="1">
      <c r="A8" s="530"/>
      <c r="B8" s="531"/>
      <c r="C8" s="26" t="s">
        <v>40</v>
      </c>
      <c r="D8" s="26" t="s">
        <v>41</v>
      </c>
      <c r="E8" s="27" t="s">
        <v>67</v>
      </c>
      <c r="F8" s="27" t="s">
        <v>66</v>
      </c>
      <c r="G8" s="26" t="s">
        <v>68</v>
      </c>
      <c r="H8" s="28" t="s">
        <v>61</v>
      </c>
    </row>
    <row r="9" spans="1:8" s="17" customFormat="1" ht="30" customHeight="1">
      <c r="A9" s="30" t="s">
        <v>2</v>
      </c>
      <c r="B9" s="29" t="s">
        <v>422</v>
      </c>
      <c r="C9" s="238">
        <v>400000</v>
      </c>
      <c r="D9" s="238"/>
      <c r="E9" s="238"/>
      <c r="F9" s="238"/>
      <c r="G9" s="238"/>
      <c r="H9" s="239">
        <v>400000</v>
      </c>
    </row>
    <row r="10" spans="1:8" s="17" customFormat="1" ht="19.5" customHeight="1">
      <c r="A10" s="15" t="s">
        <v>145</v>
      </c>
      <c r="B10" s="16" t="s">
        <v>62</v>
      </c>
      <c r="C10" s="238"/>
      <c r="D10" s="238"/>
      <c r="E10" s="238"/>
      <c r="F10" s="238"/>
      <c r="G10" s="238"/>
      <c r="H10" s="239">
        <v>0</v>
      </c>
    </row>
    <row r="11" spans="1:8" s="17" customFormat="1" ht="19.5" customHeight="1">
      <c r="A11" s="30" t="s">
        <v>146</v>
      </c>
      <c r="B11" s="29" t="s">
        <v>60</v>
      </c>
      <c r="C11" s="238"/>
      <c r="D11" s="238"/>
      <c r="E11" s="238"/>
      <c r="F11" s="238"/>
      <c r="G11" s="238"/>
      <c r="H11" s="239">
        <v>0</v>
      </c>
    </row>
    <row r="12" spans="1:8" s="17" customFormat="1" ht="19.5" customHeight="1">
      <c r="A12" s="19">
        <v>1</v>
      </c>
      <c r="B12" s="18" t="s">
        <v>65</v>
      </c>
      <c r="C12" s="240"/>
      <c r="D12" s="240"/>
      <c r="E12" s="240"/>
      <c r="F12" s="240"/>
      <c r="G12" s="240">
        <v>0</v>
      </c>
      <c r="H12" s="239">
        <v>0</v>
      </c>
    </row>
    <row r="13" spans="1:8" s="17" customFormat="1" ht="19.5" customHeight="1">
      <c r="A13" s="19">
        <v>2</v>
      </c>
      <c r="B13" s="18" t="s">
        <v>63</v>
      </c>
      <c r="C13" s="240"/>
      <c r="D13" s="240"/>
      <c r="E13" s="240"/>
      <c r="F13" s="240"/>
      <c r="G13" s="240"/>
      <c r="H13" s="239">
        <v>0</v>
      </c>
    </row>
    <row r="14" spans="1:8" s="17" customFormat="1" ht="19.5" customHeight="1">
      <c r="A14" s="19">
        <v>3</v>
      </c>
      <c r="B14" s="18" t="s">
        <v>69</v>
      </c>
      <c r="C14" s="240"/>
      <c r="D14" s="240"/>
      <c r="E14" s="240"/>
      <c r="F14" s="240"/>
      <c r="G14" s="240"/>
      <c r="H14" s="239">
        <v>0</v>
      </c>
    </row>
    <row r="15" spans="1:8" s="17" customFormat="1" ht="19.5" customHeight="1">
      <c r="A15" s="19">
        <v>4</v>
      </c>
      <c r="B15" s="18" t="s">
        <v>70</v>
      </c>
      <c r="C15" s="240"/>
      <c r="D15" s="240"/>
      <c r="E15" s="240"/>
      <c r="F15" s="240"/>
      <c r="G15" s="240"/>
      <c r="H15" s="239">
        <v>0</v>
      </c>
    </row>
    <row r="16" spans="1:10" s="17" customFormat="1" ht="30" customHeight="1">
      <c r="A16" s="30" t="s">
        <v>3</v>
      </c>
      <c r="B16" s="29" t="s">
        <v>460</v>
      </c>
      <c r="C16" s="241">
        <v>400000</v>
      </c>
      <c r="D16" s="241">
        <v>0</v>
      </c>
      <c r="E16" s="241">
        <v>0</v>
      </c>
      <c r="F16" s="241">
        <v>0</v>
      </c>
      <c r="G16" s="241">
        <v>0</v>
      </c>
      <c r="H16" s="239">
        <v>400000</v>
      </c>
      <c r="J16" s="325">
        <v>0</v>
      </c>
    </row>
    <row r="17" spans="1:8" s="17" customFormat="1" ht="19.5" customHeight="1">
      <c r="A17" s="15">
        <v>1</v>
      </c>
      <c r="B17" s="18" t="s">
        <v>65</v>
      </c>
      <c r="C17" s="240">
        <v>0</v>
      </c>
      <c r="D17" s="240">
        <v>0</v>
      </c>
      <c r="E17" s="240">
        <v>0</v>
      </c>
      <c r="F17" s="240">
        <v>0</v>
      </c>
      <c r="G17" s="240">
        <v>0</v>
      </c>
      <c r="H17" s="239">
        <v>0</v>
      </c>
    </row>
    <row r="18" spans="1:8" s="17" customFormat="1" ht="19.5" customHeight="1">
      <c r="A18" s="15">
        <v>2</v>
      </c>
      <c r="B18" s="18" t="s">
        <v>63</v>
      </c>
      <c r="C18" s="240">
        <v>0</v>
      </c>
      <c r="D18" s="240">
        <v>0</v>
      </c>
      <c r="E18" s="240">
        <v>0</v>
      </c>
      <c r="F18" s="240">
        <v>0</v>
      </c>
      <c r="G18" s="240">
        <v>0</v>
      </c>
      <c r="H18" s="239">
        <v>0</v>
      </c>
    </row>
    <row r="19" spans="1:8" s="17" customFormat="1" ht="19.5" customHeight="1">
      <c r="A19" s="15">
        <v>3</v>
      </c>
      <c r="B19" s="18" t="s">
        <v>71</v>
      </c>
      <c r="C19" s="240">
        <v>0</v>
      </c>
      <c r="D19" s="240">
        <v>0</v>
      </c>
      <c r="E19" s="240">
        <v>0</v>
      </c>
      <c r="F19" s="240">
        <v>0</v>
      </c>
      <c r="G19" s="240"/>
      <c r="H19" s="239">
        <v>0</v>
      </c>
    </row>
    <row r="20" spans="1:8" s="17" customFormat="1" ht="19.5" customHeight="1">
      <c r="A20" s="15">
        <v>4</v>
      </c>
      <c r="B20" s="18" t="s">
        <v>147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39">
        <v>0</v>
      </c>
    </row>
    <row r="21" spans="1:10" s="17" customFormat="1" ht="30" customHeight="1" thickBot="1">
      <c r="A21" s="31" t="s">
        <v>36</v>
      </c>
      <c r="B21" s="32" t="s">
        <v>459</v>
      </c>
      <c r="C21" s="242">
        <v>400000</v>
      </c>
      <c r="D21" s="242">
        <v>0</v>
      </c>
      <c r="E21" s="242">
        <v>0</v>
      </c>
      <c r="F21" s="242">
        <v>0</v>
      </c>
      <c r="G21" s="242">
        <v>0</v>
      </c>
      <c r="H21" s="452">
        <v>400000</v>
      </c>
      <c r="J21" s="325"/>
    </row>
    <row r="22" ht="13.5" customHeight="1" thickTop="1"/>
    <row r="23" ht="13.5" customHeight="1"/>
    <row r="24" ht="13.5" customHeight="1">
      <c r="H24" s="332">
        <v>0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22">
      <selection activeCell="J19" sqref="J19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9.7109375" style="0" bestFit="1" customWidth="1"/>
    <col min="9" max="10" width="10.140625" style="0" bestFit="1" customWidth="1"/>
    <col min="13" max="13" width="12.28125" style="0" customWidth="1"/>
  </cols>
  <sheetData>
    <row r="1" ht="12.75">
      <c r="B1" s="336"/>
    </row>
    <row r="2" ht="12.75">
      <c r="B2" s="336"/>
    </row>
    <row r="3" ht="12.75">
      <c r="B3" s="336"/>
    </row>
    <row r="4" spans="2:7" ht="15.75">
      <c r="B4" s="538" t="s">
        <v>448</v>
      </c>
      <c r="C4" s="538"/>
      <c r="D4" s="538"/>
      <c r="E4" s="538"/>
      <c r="F4" s="538"/>
      <c r="G4" s="538"/>
    </row>
    <row r="6" spans="1:7" ht="12.75">
      <c r="A6" s="534" t="s">
        <v>1</v>
      </c>
      <c r="B6" s="536" t="s">
        <v>64</v>
      </c>
      <c r="C6" s="534" t="s">
        <v>242</v>
      </c>
      <c r="D6" s="212" t="s">
        <v>243</v>
      </c>
      <c r="E6" s="534" t="s">
        <v>244</v>
      </c>
      <c r="F6" s="534" t="s">
        <v>245</v>
      </c>
      <c r="G6" s="212" t="s">
        <v>243</v>
      </c>
    </row>
    <row r="7" spans="1:9" ht="12.75">
      <c r="A7" s="535"/>
      <c r="B7" s="537"/>
      <c r="C7" s="535"/>
      <c r="D7" s="323">
        <v>40909</v>
      </c>
      <c r="E7" s="535"/>
      <c r="F7" s="535"/>
      <c r="G7" s="323">
        <v>41274</v>
      </c>
      <c r="H7" s="5"/>
      <c r="I7" s="5"/>
    </row>
    <row r="8" spans="1:9" ht="12.75">
      <c r="A8" s="213">
        <v>1</v>
      </c>
      <c r="B8" s="209" t="s">
        <v>23</v>
      </c>
      <c r="C8" s="213"/>
      <c r="D8" s="337"/>
      <c r="E8" s="337"/>
      <c r="F8" s="337"/>
      <c r="G8" s="337"/>
      <c r="H8" s="5"/>
      <c r="I8" s="5"/>
    </row>
    <row r="9" spans="1:9" ht="12.75">
      <c r="A9" s="213">
        <v>2</v>
      </c>
      <c r="B9" s="209" t="s">
        <v>279</v>
      </c>
      <c r="C9" s="213"/>
      <c r="D9" s="337"/>
      <c r="E9" s="337"/>
      <c r="F9" s="337"/>
      <c r="G9" s="337"/>
      <c r="H9" s="338"/>
      <c r="I9" s="292"/>
    </row>
    <row r="10" spans="1:9" ht="12.75">
      <c r="A10" s="213">
        <v>3</v>
      </c>
      <c r="B10" s="209" t="s">
        <v>420</v>
      </c>
      <c r="C10" s="213"/>
      <c r="D10" s="337"/>
      <c r="E10" s="337"/>
      <c r="F10" s="337"/>
      <c r="G10" s="337"/>
      <c r="H10" s="338"/>
      <c r="I10" s="292"/>
    </row>
    <row r="11" spans="1:9" ht="12.75">
      <c r="A11" s="213">
        <v>4</v>
      </c>
      <c r="B11" s="209" t="s">
        <v>423</v>
      </c>
      <c r="C11" s="213"/>
      <c r="D11" s="337"/>
      <c r="E11" s="337"/>
      <c r="F11" s="337"/>
      <c r="G11" s="337"/>
      <c r="H11" s="338"/>
      <c r="I11" s="292"/>
    </row>
    <row r="12" spans="1:9" ht="12.75">
      <c r="A12" s="213">
        <v>5</v>
      </c>
      <c r="B12" s="209" t="s">
        <v>265</v>
      </c>
      <c r="C12" s="213"/>
      <c r="D12" s="463"/>
      <c r="E12" s="337"/>
      <c r="F12" s="337"/>
      <c r="G12" s="337"/>
      <c r="H12" s="338"/>
      <c r="I12" s="292"/>
    </row>
    <row r="13" spans="1:9" ht="12.75">
      <c r="A13" s="213">
        <v>1</v>
      </c>
      <c r="B13" s="209" t="s">
        <v>280</v>
      </c>
      <c r="C13" s="213"/>
      <c r="D13" s="463"/>
      <c r="E13" s="337"/>
      <c r="F13" s="337"/>
      <c r="G13" s="337"/>
      <c r="H13" s="338"/>
      <c r="I13" s="292"/>
    </row>
    <row r="14" spans="1:9" ht="13.5" thickBot="1">
      <c r="A14" s="213">
        <v>2</v>
      </c>
      <c r="B14" s="376" t="s">
        <v>427</v>
      </c>
      <c r="C14" s="213"/>
      <c r="D14" s="462"/>
      <c r="E14" s="337"/>
      <c r="F14" s="337"/>
      <c r="G14" s="337"/>
      <c r="H14" s="5"/>
      <c r="I14" s="5"/>
    </row>
    <row r="15" spans="1:9" ht="13.5" thickBot="1">
      <c r="A15" s="341"/>
      <c r="B15" s="342" t="s">
        <v>246</v>
      </c>
      <c r="C15" s="343"/>
      <c r="D15" s="344"/>
      <c r="E15" s="344"/>
      <c r="F15" s="344"/>
      <c r="G15" s="345"/>
      <c r="H15" s="215"/>
      <c r="I15" s="215"/>
    </row>
    <row r="18" spans="2:9" ht="15.75">
      <c r="B18" s="538" t="s">
        <v>449</v>
      </c>
      <c r="C18" s="538"/>
      <c r="D18" s="538"/>
      <c r="E18" s="538"/>
      <c r="F18" s="538"/>
      <c r="G18" s="538"/>
      <c r="I18" s="215"/>
    </row>
    <row r="20" spans="1:7" ht="12.75">
      <c r="A20" s="534" t="s">
        <v>1</v>
      </c>
      <c r="B20" s="536" t="s">
        <v>64</v>
      </c>
      <c r="C20" s="534" t="s">
        <v>242</v>
      </c>
      <c r="D20" s="212" t="s">
        <v>243</v>
      </c>
      <c r="E20" s="534" t="s">
        <v>244</v>
      </c>
      <c r="F20" s="534" t="s">
        <v>245</v>
      </c>
      <c r="G20" s="212" t="s">
        <v>243</v>
      </c>
    </row>
    <row r="21" spans="1:7" ht="12.75">
      <c r="A21" s="535"/>
      <c r="B21" s="537"/>
      <c r="C21" s="535"/>
      <c r="D21" s="323">
        <v>40909</v>
      </c>
      <c r="E21" s="535"/>
      <c r="F21" s="535"/>
      <c r="G21" s="323">
        <v>41274</v>
      </c>
    </row>
    <row r="22" spans="1:7" ht="12.75">
      <c r="A22" s="213">
        <v>1</v>
      </c>
      <c r="B22" s="209" t="s">
        <v>23</v>
      </c>
      <c r="C22" s="213"/>
      <c r="D22" s="337">
        <v>0</v>
      </c>
      <c r="E22" s="337">
        <v>0</v>
      </c>
      <c r="F22" s="337">
        <v>0</v>
      </c>
      <c r="G22" s="337">
        <v>0</v>
      </c>
    </row>
    <row r="23" spans="1:7" ht="12.75">
      <c r="A23" s="213">
        <v>2</v>
      </c>
      <c r="B23" s="209" t="s">
        <v>279</v>
      </c>
      <c r="C23" s="213"/>
      <c r="D23" s="337"/>
      <c r="E23" s="337"/>
      <c r="F23" s="337"/>
      <c r="G23" s="337"/>
    </row>
    <row r="24" spans="1:7" ht="12.75">
      <c r="A24" s="213">
        <v>3</v>
      </c>
      <c r="B24" s="209" t="s">
        <v>420</v>
      </c>
      <c r="C24" s="213"/>
      <c r="D24" s="337"/>
      <c r="E24" s="337"/>
      <c r="F24" s="337"/>
      <c r="G24" s="337"/>
    </row>
    <row r="25" spans="1:7" ht="12.75">
      <c r="A25" s="213">
        <v>4</v>
      </c>
      <c r="B25" s="209" t="s">
        <v>423</v>
      </c>
      <c r="C25" s="213"/>
      <c r="D25" s="337"/>
      <c r="E25" s="337"/>
      <c r="F25" s="337"/>
      <c r="G25" s="337"/>
    </row>
    <row r="26" spans="1:7" ht="12.75">
      <c r="A26" s="213">
        <v>5</v>
      </c>
      <c r="B26" s="209" t="s">
        <v>265</v>
      </c>
      <c r="C26" s="213"/>
      <c r="D26" s="337"/>
      <c r="E26" s="337"/>
      <c r="F26" s="337"/>
      <c r="G26" s="337"/>
    </row>
    <row r="27" spans="1:7" ht="12.75">
      <c r="A27" s="213">
        <v>1</v>
      </c>
      <c r="B27" s="209" t="s">
        <v>280</v>
      </c>
      <c r="C27" s="213"/>
      <c r="D27" s="337"/>
      <c r="E27" s="337"/>
      <c r="F27" s="337"/>
      <c r="G27" s="337"/>
    </row>
    <row r="28" spans="1:7" ht="13.5" thickBot="1">
      <c r="A28" s="213">
        <v>2</v>
      </c>
      <c r="B28" s="376" t="s">
        <v>427</v>
      </c>
      <c r="C28" s="213"/>
      <c r="D28" s="337"/>
      <c r="E28" s="337"/>
      <c r="F28" s="337"/>
      <c r="G28" s="337"/>
    </row>
    <row r="29" spans="1:10" ht="13.5" thickBot="1">
      <c r="A29" s="341"/>
      <c r="B29" s="342" t="s">
        <v>246</v>
      </c>
      <c r="C29" s="343"/>
      <c r="D29" s="344"/>
      <c r="E29" s="344"/>
      <c r="F29" s="344"/>
      <c r="G29" s="345"/>
      <c r="H29" s="346"/>
      <c r="I29" s="215"/>
      <c r="J29" s="215"/>
    </row>
    <row r="30" ht="12.75">
      <c r="G30" s="346"/>
    </row>
    <row r="32" spans="2:7" ht="15.75">
      <c r="B32" s="538" t="s">
        <v>450</v>
      </c>
      <c r="C32" s="538"/>
      <c r="D32" s="538"/>
      <c r="E32" s="538"/>
      <c r="F32" s="538"/>
      <c r="G32" s="538"/>
    </row>
    <row r="34" spans="1:7" ht="12.75">
      <c r="A34" s="534" t="s">
        <v>1</v>
      </c>
      <c r="B34" s="536" t="s">
        <v>64</v>
      </c>
      <c r="C34" s="534" t="s">
        <v>242</v>
      </c>
      <c r="D34" s="212" t="s">
        <v>243</v>
      </c>
      <c r="E34" s="534" t="s">
        <v>244</v>
      </c>
      <c r="F34" s="534" t="s">
        <v>245</v>
      </c>
      <c r="G34" s="212" t="s">
        <v>243</v>
      </c>
    </row>
    <row r="35" spans="1:7" ht="12.75">
      <c r="A35" s="535"/>
      <c r="B35" s="537"/>
      <c r="C35" s="535"/>
      <c r="D35" s="323">
        <v>40909</v>
      </c>
      <c r="E35" s="535"/>
      <c r="F35" s="535"/>
      <c r="G35" s="323">
        <v>41274</v>
      </c>
    </row>
    <row r="36" spans="1:7" ht="12.75">
      <c r="A36" s="213">
        <v>1</v>
      </c>
      <c r="B36" s="209" t="s">
        <v>23</v>
      </c>
      <c r="C36" s="213"/>
      <c r="D36" s="337"/>
      <c r="E36" s="337"/>
      <c r="F36" s="337"/>
      <c r="G36" s="337"/>
    </row>
    <row r="37" spans="1:14" ht="12.75">
      <c r="A37" s="213">
        <v>2</v>
      </c>
      <c r="B37" s="209" t="s">
        <v>279</v>
      </c>
      <c r="C37" s="213"/>
      <c r="D37" s="337"/>
      <c r="E37" s="337"/>
      <c r="F37" s="337"/>
      <c r="G37" s="337"/>
      <c r="M37" s="5"/>
      <c r="N37" s="5"/>
    </row>
    <row r="38" spans="1:14" ht="12.75">
      <c r="A38" s="213">
        <v>3</v>
      </c>
      <c r="B38" s="209" t="s">
        <v>420</v>
      </c>
      <c r="C38" s="213"/>
      <c r="D38" s="337"/>
      <c r="E38" s="337"/>
      <c r="F38" s="337"/>
      <c r="G38" s="337"/>
      <c r="M38" s="5"/>
      <c r="N38" s="5"/>
    </row>
    <row r="39" spans="1:14" ht="12.75">
      <c r="A39" s="213">
        <v>4</v>
      </c>
      <c r="B39" s="209" t="s">
        <v>423</v>
      </c>
      <c r="C39" s="213"/>
      <c r="D39" s="337"/>
      <c r="E39" s="337"/>
      <c r="F39" s="337"/>
      <c r="G39" s="337"/>
      <c r="M39" s="5"/>
      <c r="N39" s="5"/>
    </row>
    <row r="40" spans="1:14" ht="12.75">
      <c r="A40" s="213">
        <v>5</v>
      </c>
      <c r="B40" s="209" t="s">
        <v>265</v>
      </c>
      <c r="C40" s="213"/>
      <c r="D40" s="337"/>
      <c r="E40" s="337"/>
      <c r="F40" s="337"/>
      <c r="G40" s="337"/>
      <c r="M40" s="5"/>
      <c r="N40" s="5"/>
    </row>
    <row r="41" spans="1:14" ht="12.75">
      <c r="A41" s="213">
        <v>1</v>
      </c>
      <c r="B41" s="209" t="s">
        <v>280</v>
      </c>
      <c r="C41" s="213"/>
      <c r="D41" s="337"/>
      <c r="E41" s="337"/>
      <c r="F41" s="337"/>
      <c r="G41" s="337"/>
      <c r="M41" s="5"/>
      <c r="N41" s="5"/>
    </row>
    <row r="42" spans="1:14" ht="13.5" thickBot="1">
      <c r="A42" s="213">
        <v>2</v>
      </c>
      <c r="B42" s="376" t="s">
        <v>427</v>
      </c>
      <c r="C42" s="213"/>
      <c r="D42" s="337"/>
      <c r="E42" s="337"/>
      <c r="F42" s="337"/>
      <c r="G42" s="337"/>
      <c r="M42" s="5"/>
      <c r="N42" s="5"/>
    </row>
    <row r="43" spans="1:14" ht="13.5" thickBot="1">
      <c r="A43" s="341"/>
      <c r="B43" s="342" t="s">
        <v>246</v>
      </c>
      <c r="C43" s="343"/>
      <c r="D43" s="344"/>
      <c r="E43" s="344"/>
      <c r="F43" s="344"/>
      <c r="G43" s="345"/>
      <c r="H43" s="215"/>
      <c r="I43" s="346"/>
      <c r="J43" s="215"/>
      <c r="M43" s="210"/>
      <c r="N43" s="5"/>
    </row>
    <row r="44" spans="6:10" s="5" customFormat="1" ht="12.75">
      <c r="F44" s="292"/>
      <c r="G44" s="347"/>
      <c r="J44" s="292"/>
    </row>
    <row r="45" spans="4:14" ht="12.75">
      <c r="D45" s="215"/>
      <c r="G45" s="215"/>
      <c r="H45" s="215"/>
      <c r="I45" s="346"/>
      <c r="M45" s="5"/>
      <c r="N45" s="5"/>
    </row>
    <row r="46" spans="4:14" ht="12.75">
      <c r="D46" s="215"/>
      <c r="G46" s="215"/>
      <c r="I46" s="215"/>
      <c r="M46" s="5"/>
      <c r="N46" s="5"/>
    </row>
    <row r="47" spans="5:14" ht="15.75">
      <c r="E47" s="529" t="s">
        <v>247</v>
      </c>
      <c r="F47" s="529"/>
      <c r="G47" s="529"/>
      <c r="M47" s="5"/>
      <c r="N47" s="5"/>
    </row>
    <row r="48" spans="5:7" ht="12.75">
      <c r="E48" s="532"/>
      <c r="F48" s="533"/>
      <c r="G48" s="533"/>
    </row>
  </sheetData>
  <sheetProtection/>
  <mergeCells count="20">
    <mergeCell ref="A6:A7"/>
    <mergeCell ref="B6:B7"/>
    <mergeCell ref="C6:C7"/>
    <mergeCell ref="E6:E7"/>
    <mergeCell ref="A20:A21"/>
    <mergeCell ref="B20:B21"/>
    <mergeCell ref="C20:C21"/>
    <mergeCell ref="E20:E21"/>
    <mergeCell ref="B4:G4"/>
    <mergeCell ref="B18:G18"/>
    <mergeCell ref="B32:G32"/>
    <mergeCell ref="F20:F21"/>
    <mergeCell ref="F6:F7"/>
    <mergeCell ref="F34:F35"/>
    <mergeCell ref="E47:G47"/>
    <mergeCell ref="E48:G48"/>
    <mergeCell ref="A34:A35"/>
    <mergeCell ref="B34:B35"/>
    <mergeCell ref="C34:C35"/>
    <mergeCell ref="E34:E35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98"/>
  <sheetViews>
    <sheetView zoomScalePageLayoutView="0" workbookViewId="0" topLeftCell="A133">
      <selection activeCell="J138" sqref="J138"/>
    </sheetView>
  </sheetViews>
  <sheetFormatPr defaultColWidth="9.140625" defaultRowHeight="12.75"/>
  <cols>
    <col min="1" max="1" width="2.7109375" style="205" customWidth="1"/>
    <col min="2" max="2" width="2.00390625" style="0" customWidth="1"/>
    <col min="3" max="3" width="3.421875" style="0" customWidth="1"/>
    <col min="4" max="4" width="13.7109375" style="0" customWidth="1"/>
    <col min="5" max="5" width="8.8515625" style="0" customWidth="1"/>
    <col min="6" max="6" width="12.28125" style="0" customWidth="1"/>
    <col min="7" max="7" width="15.421875" style="0" customWidth="1"/>
    <col min="8" max="8" width="13.28125" style="0" customWidth="1"/>
    <col min="9" max="9" width="17.28125" style="304" customWidth="1"/>
    <col min="10" max="10" width="16.00390625" style="304" customWidth="1"/>
    <col min="11" max="11" width="0.42578125" style="0" customWidth="1"/>
    <col min="12" max="12" width="5.140625" style="0" hidden="1" customWidth="1"/>
    <col min="13" max="13" width="2.140625" style="0" customWidth="1"/>
    <col min="14" max="14" width="11.7109375" style="0" bestFit="1" customWidth="1"/>
    <col min="15" max="15" width="10.7109375" style="0" bestFit="1" customWidth="1"/>
  </cols>
  <sheetData>
    <row r="2" spans="1:12" ht="12.75">
      <c r="A2" s="174"/>
      <c r="B2" s="2"/>
      <c r="C2" s="2"/>
      <c r="D2" s="2"/>
      <c r="E2" s="2"/>
      <c r="F2" s="2"/>
      <c r="G2" s="2"/>
      <c r="H2" s="2"/>
      <c r="I2" s="308"/>
      <c r="J2" s="308"/>
      <c r="K2" s="2"/>
      <c r="L2" s="3"/>
    </row>
    <row r="3" spans="1:12" ht="12.75">
      <c r="A3" s="175"/>
      <c r="B3" s="5"/>
      <c r="C3" s="5"/>
      <c r="D3" s="5"/>
      <c r="E3" s="5"/>
      <c r="F3" s="5"/>
      <c r="G3" s="5"/>
      <c r="H3" s="5"/>
      <c r="I3" s="309"/>
      <c r="J3" s="309"/>
      <c r="K3" s="5"/>
      <c r="L3" s="6"/>
    </row>
    <row r="4" spans="1:12" s="11" customFormat="1" ht="33" customHeight="1">
      <c r="A4" s="541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2"/>
    </row>
    <row r="5" spans="1:12" s="11" customFormat="1" ht="12.75" customHeight="1">
      <c r="A5" s="161"/>
      <c r="B5" s="161"/>
      <c r="C5" s="161"/>
      <c r="D5" s="161"/>
      <c r="E5" s="161"/>
      <c r="F5" s="161"/>
      <c r="G5" s="161"/>
      <c r="H5" s="161"/>
      <c r="I5" s="310"/>
      <c r="J5" s="310"/>
      <c r="K5" s="161"/>
      <c r="L5" s="162"/>
    </row>
    <row r="6" spans="1:12" ht="15.75">
      <c r="A6" s="175"/>
      <c r="B6" s="543" t="s">
        <v>146</v>
      </c>
      <c r="C6" s="543"/>
      <c r="D6" s="176" t="s">
        <v>207</v>
      </c>
      <c r="E6" s="5"/>
      <c r="F6" s="5"/>
      <c r="G6" s="5"/>
      <c r="H6" s="5"/>
      <c r="I6" s="311"/>
      <c r="J6" s="311"/>
      <c r="K6" s="5"/>
      <c r="L6" s="6"/>
    </row>
    <row r="7" spans="1:12" ht="12.75">
      <c r="A7" s="175"/>
      <c r="B7" s="5"/>
      <c r="C7" s="5"/>
      <c r="D7" s="5"/>
      <c r="E7" s="5"/>
      <c r="F7" s="5"/>
      <c r="G7" s="5"/>
      <c r="H7" s="5"/>
      <c r="I7" s="311"/>
      <c r="J7" s="311"/>
      <c r="K7" s="5"/>
      <c r="L7" s="6"/>
    </row>
    <row r="8" spans="1:12" ht="12.75">
      <c r="A8" s="175"/>
      <c r="B8" s="5"/>
      <c r="C8" s="178" t="s">
        <v>2</v>
      </c>
      <c r="D8" s="179" t="s">
        <v>208</v>
      </c>
      <c r="E8" s="179"/>
      <c r="F8" s="180"/>
      <c r="G8" s="5"/>
      <c r="H8" s="5"/>
      <c r="I8" s="309"/>
      <c r="J8" s="309"/>
      <c r="K8" s="5"/>
      <c r="L8" s="6"/>
    </row>
    <row r="9" spans="1:12" ht="12.75">
      <c r="A9" s="175"/>
      <c r="B9" s="5"/>
      <c r="C9" s="178"/>
      <c r="D9" s="179"/>
      <c r="E9" s="179"/>
      <c r="F9" s="180"/>
      <c r="G9" s="5"/>
      <c r="H9" s="5"/>
      <c r="I9" s="309"/>
      <c r="J9" s="309"/>
      <c r="K9" s="5"/>
      <c r="L9" s="6"/>
    </row>
    <row r="10" spans="1:12" ht="12.75">
      <c r="A10" s="181"/>
      <c r="B10" s="170"/>
      <c r="C10" s="182">
        <v>1</v>
      </c>
      <c r="D10" s="183" t="s">
        <v>9</v>
      </c>
      <c r="E10" s="184"/>
      <c r="F10" s="5"/>
      <c r="G10" s="5"/>
      <c r="H10" s="5"/>
      <c r="I10" s="309"/>
      <c r="J10" s="309"/>
      <c r="K10" s="5"/>
      <c r="L10" s="6"/>
    </row>
    <row r="11" spans="1:12" ht="12.75">
      <c r="A11" s="175">
        <v>3</v>
      </c>
      <c r="B11" s="5"/>
      <c r="C11" s="5"/>
      <c r="D11" s="175" t="s">
        <v>28</v>
      </c>
      <c r="E11" s="177"/>
      <c r="F11" s="177"/>
      <c r="G11" s="177"/>
      <c r="H11" s="177"/>
      <c r="I11" s="311"/>
      <c r="J11" s="311"/>
      <c r="K11" s="5"/>
      <c r="L11" s="6"/>
    </row>
    <row r="12" spans="1:12" ht="12.75">
      <c r="A12" s="175"/>
      <c r="B12" s="5"/>
      <c r="C12" s="539" t="s">
        <v>1</v>
      </c>
      <c r="D12" s="539" t="s">
        <v>209</v>
      </c>
      <c r="E12" s="539"/>
      <c r="F12" s="539" t="s">
        <v>210</v>
      </c>
      <c r="G12" s="185" t="s">
        <v>211</v>
      </c>
      <c r="H12" s="185" t="s">
        <v>212</v>
      </c>
      <c r="I12" s="312" t="s">
        <v>211</v>
      </c>
      <c r="J12" s="309"/>
      <c r="K12" s="5"/>
      <c r="L12" s="6"/>
    </row>
    <row r="13" spans="1:12" ht="12.75">
      <c r="A13" s="175"/>
      <c r="B13" s="5"/>
      <c r="C13" s="539"/>
      <c r="D13" s="539"/>
      <c r="E13" s="539"/>
      <c r="F13" s="539"/>
      <c r="G13" s="186" t="s">
        <v>213</v>
      </c>
      <c r="H13" s="186" t="s">
        <v>214</v>
      </c>
      <c r="I13" s="313" t="s">
        <v>215</v>
      </c>
      <c r="J13" s="309"/>
      <c r="K13" s="5"/>
      <c r="L13" s="6"/>
    </row>
    <row r="14" spans="1:12" ht="12.75">
      <c r="A14" s="175"/>
      <c r="B14" s="5"/>
      <c r="C14" s="188"/>
      <c r="D14" s="445" t="s">
        <v>428</v>
      </c>
      <c r="E14" s="446"/>
      <c r="F14" s="243" t="s">
        <v>220</v>
      </c>
      <c r="G14" s="285">
        <v>26558.81</v>
      </c>
      <c r="H14" s="455">
        <v>1</v>
      </c>
      <c r="I14" s="456">
        <f>G14*H14</f>
        <v>26558.81</v>
      </c>
      <c r="J14" s="306"/>
      <c r="K14" s="307"/>
      <c r="L14" s="6"/>
    </row>
    <row r="15" spans="1:14" s="11" customFormat="1" ht="21" customHeight="1">
      <c r="A15" s="189"/>
      <c r="B15" s="190"/>
      <c r="C15" s="545" t="s">
        <v>216</v>
      </c>
      <c r="D15" s="546"/>
      <c r="E15" s="546"/>
      <c r="F15" s="546"/>
      <c r="G15" s="546"/>
      <c r="H15" s="547"/>
      <c r="I15" s="314">
        <f>SUM(I14)</f>
        <v>26558.81</v>
      </c>
      <c r="J15" s="464">
        <v>0</v>
      </c>
      <c r="K15" s="190"/>
      <c r="L15" s="191"/>
      <c r="N15" s="334"/>
    </row>
    <row r="16" spans="1:12" ht="12.75">
      <c r="A16" s="175">
        <v>4</v>
      </c>
      <c r="B16" s="5"/>
      <c r="C16" s="145"/>
      <c r="D16" s="181" t="s">
        <v>29</v>
      </c>
      <c r="E16" s="145"/>
      <c r="F16" s="145"/>
      <c r="G16" s="145"/>
      <c r="H16" s="145"/>
      <c r="I16" s="315"/>
      <c r="J16" s="315"/>
      <c r="K16" s="5"/>
      <c r="L16" s="6"/>
    </row>
    <row r="17" spans="1:12" ht="12.75">
      <c r="A17" s="175"/>
      <c r="B17" s="5"/>
      <c r="C17" s="539" t="s">
        <v>1</v>
      </c>
      <c r="D17" s="287" t="s">
        <v>217</v>
      </c>
      <c r="E17" s="288"/>
      <c r="F17" s="214" t="s">
        <v>210</v>
      </c>
      <c r="G17" s="185" t="s">
        <v>211</v>
      </c>
      <c r="H17" s="185" t="s">
        <v>212</v>
      </c>
      <c r="I17" s="312" t="s">
        <v>211</v>
      </c>
      <c r="J17" s="309"/>
      <c r="K17" s="5"/>
      <c r="L17" s="6"/>
    </row>
    <row r="18" spans="1:12" ht="12.75">
      <c r="A18" s="175"/>
      <c r="B18" s="5"/>
      <c r="C18" s="539"/>
      <c r="D18" s="244"/>
      <c r="E18" s="245"/>
      <c r="F18" s="289"/>
      <c r="G18" s="186" t="s">
        <v>213</v>
      </c>
      <c r="H18" s="186" t="s">
        <v>214</v>
      </c>
      <c r="I18" s="313" t="s">
        <v>215</v>
      </c>
      <c r="J18" s="309"/>
      <c r="K18" s="5"/>
      <c r="L18" s="6"/>
    </row>
    <row r="19" spans="1:12" ht="12.75">
      <c r="A19" s="175"/>
      <c r="B19" s="5"/>
      <c r="C19" s="187"/>
      <c r="D19" s="286" t="s">
        <v>271</v>
      </c>
      <c r="E19" s="247"/>
      <c r="F19" s="290" t="s">
        <v>220</v>
      </c>
      <c r="G19" s="458">
        <v>28490</v>
      </c>
      <c r="H19" s="285">
        <v>1</v>
      </c>
      <c r="I19" s="291">
        <f>G19*H19</f>
        <v>28490</v>
      </c>
      <c r="J19" s="309"/>
      <c r="K19" s="5"/>
      <c r="L19" s="6"/>
    </row>
    <row r="20" spans="1:12" ht="15">
      <c r="A20" s="175"/>
      <c r="B20" s="5"/>
      <c r="C20" s="188"/>
      <c r="D20" s="246"/>
      <c r="E20" s="247"/>
      <c r="F20" s="247"/>
      <c r="G20" s="188"/>
      <c r="H20" s="188"/>
      <c r="I20" s="314">
        <f>SUM(I19)</f>
        <v>28490</v>
      </c>
      <c r="J20" s="309"/>
      <c r="K20" s="5"/>
      <c r="L20" s="6"/>
    </row>
    <row r="21" spans="1:12" ht="18" customHeight="1">
      <c r="A21" s="175"/>
      <c r="B21" s="5"/>
      <c r="C21" s="545" t="s">
        <v>216</v>
      </c>
      <c r="D21" s="546"/>
      <c r="E21" s="546"/>
      <c r="F21" s="546"/>
      <c r="G21" s="546"/>
      <c r="H21" s="546"/>
      <c r="I21" s="547"/>
      <c r="J21" s="309"/>
      <c r="K21" s="5"/>
      <c r="L21" s="6"/>
    </row>
    <row r="22" spans="1:14" ht="15">
      <c r="A22" s="175"/>
      <c r="B22" s="5"/>
      <c r="C22" s="5"/>
      <c r="D22" s="5"/>
      <c r="E22" s="5"/>
      <c r="F22" s="5"/>
      <c r="G22" s="5"/>
      <c r="H22" s="330" t="s">
        <v>272</v>
      </c>
      <c r="I22" s="331">
        <f>I15+I20</f>
        <v>55048.81</v>
      </c>
      <c r="J22" s="465">
        <v>0</v>
      </c>
      <c r="K22" s="5"/>
      <c r="L22" s="6"/>
      <c r="N22" s="335"/>
    </row>
    <row r="23" spans="1:12" ht="12.75">
      <c r="A23" s="175"/>
      <c r="B23" s="5"/>
      <c r="C23" s="5"/>
      <c r="D23" s="5"/>
      <c r="E23" s="5"/>
      <c r="F23" s="5"/>
      <c r="G23" s="5"/>
      <c r="H23" s="5"/>
      <c r="I23" s="309"/>
      <c r="J23" s="309"/>
      <c r="K23" s="5"/>
      <c r="L23" s="6"/>
    </row>
    <row r="24" spans="1:12" ht="12.75">
      <c r="A24" s="175">
        <v>5</v>
      </c>
      <c r="B24" s="5"/>
      <c r="C24" s="192">
        <v>2</v>
      </c>
      <c r="D24" s="193" t="s">
        <v>134</v>
      </c>
      <c r="E24" s="194"/>
      <c r="F24" s="5"/>
      <c r="G24" s="5"/>
      <c r="H24" s="5"/>
      <c r="I24" s="309"/>
      <c r="J24" s="309"/>
      <c r="K24" s="5"/>
      <c r="L24" s="6"/>
    </row>
    <row r="25" spans="1:12" ht="12.75">
      <c r="A25" s="175"/>
      <c r="B25" s="5"/>
      <c r="C25" s="5"/>
      <c r="D25" s="5"/>
      <c r="E25" s="5" t="s">
        <v>218</v>
      </c>
      <c r="F25" s="5"/>
      <c r="G25" s="5"/>
      <c r="H25" s="5"/>
      <c r="I25" s="309"/>
      <c r="J25" s="309"/>
      <c r="K25" s="5"/>
      <c r="L25" s="6"/>
    </row>
    <row r="26" spans="1:12" ht="12.75">
      <c r="A26" s="175"/>
      <c r="B26" s="5"/>
      <c r="C26" s="5"/>
      <c r="D26" s="5"/>
      <c r="E26" s="5"/>
      <c r="F26" s="5"/>
      <c r="G26" s="5"/>
      <c r="H26" s="5"/>
      <c r="I26" s="309"/>
      <c r="J26" s="309"/>
      <c r="K26" s="5"/>
      <c r="L26" s="6"/>
    </row>
    <row r="27" spans="1:12" ht="12.75">
      <c r="A27" s="175">
        <v>6</v>
      </c>
      <c r="B27" s="5"/>
      <c r="C27" s="192">
        <v>3</v>
      </c>
      <c r="D27" s="193" t="s">
        <v>135</v>
      </c>
      <c r="E27" s="194"/>
      <c r="F27" s="5"/>
      <c r="G27" s="5"/>
      <c r="H27" s="5"/>
      <c r="I27" s="309"/>
      <c r="J27" s="309"/>
      <c r="K27" s="5"/>
      <c r="L27" s="6"/>
    </row>
    <row r="28" spans="1:12" ht="12.75">
      <c r="A28" s="175"/>
      <c r="B28" s="5"/>
      <c r="C28" s="195"/>
      <c r="D28" s="196"/>
      <c r="E28" s="194"/>
      <c r="F28" s="5"/>
      <c r="G28" s="5"/>
      <c r="H28" s="5"/>
      <c r="I28" s="309"/>
      <c r="J28" s="320"/>
      <c r="K28" s="5"/>
      <c r="L28" s="6"/>
    </row>
    <row r="29" spans="1:14" ht="12.75">
      <c r="A29" s="175">
        <v>7</v>
      </c>
      <c r="B29" s="5"/>
      <c r="C29" s="197" t="s">
        <v>105</v>
      </c>
      <c r="D29" s="198" t="s">
        <v>136</v>
      </c>
      <c r="E29" s="5"/>
      <c r="F29" s="5"/>
      <c r="G29" s="5"/>
      <c r="H29" s="5"/>
      <c r="I29" s="309"/>
      <c r="J29" s="320">
        <v>0</v>
      </c>
      <c r="K29" s="5"/>
      <c r="L29" s="6"/>
      <c r="N29" s="215"/>
    </row>
    <row r="30" spans="1:12" ht="12.75">
      <c r="A30" s="175"/>
      <c r="B30" s="5"/>
      <c r="C30" s="5"/>
      <c r="D30" s="549" t="s">
        <v>219</v>
      </c>
      <c r="E30" s="549"/>
      <c r="F30" s="5"/>
      <c r="G30" s="175" t="s">
        <v>1</v>
      </c>
      <c r="H30" s="5"/>
      <c r="I30" s="316" t="s">
        <v>220</v>
      </c>
      <c r="J30" s="423">
        <v>0</v>
      </c>
      <c r="K30" s="5"/>
      <c r="L30" s="6"/>
    </row>
    <row r="31" spans="1:12" ht="12.75">
      <c r="A31" s="175"/>
      <c r="B31" s="5"/>
      <c r="C31" s="5"/>
      <c r="D31" s="5"/>
      <c r="E31" s="5"/>
      <c r="F31" s="5"/>
      <c r="G31" s="5"/>
      <c r="H31" s="5"/>
      <c r="I31" s="309"/>
      <c r="J31" s="320"/>
      <c r="K31" s="5"/>
      <c r="L31" s="6"/>
    </row>
    <row r="32" spans="1:12" ht="12.75">
      <c r="A32" s="175">
        <v>8</v>
      </c>
      <c r="B32" s="5"/>
      <c r="C32" s="197" t="s">
        <v>105</v>
      </c>
      <c r="D32" s="198" t="s">
        <v>106</v>
      </c>
      <c r="E32" s="5"/>
      <c r="F32" s="5"/>
      <c r="G32" s="5"/>
      <c r="H32" s="292"/>
      <c r="I32" s="327" t="s">
        <v>220</v>
      </c>
      <c r="J32" s="320"/>
      <c r="K32" s="5"/>
      <c r="L32" s="6"/>
    </row>
    <row r="33" spans="1:12" ht="12.75">
      <c r="A33" s="175"/>
      <c r="B33" s="5"/>
      <c r="C33" s="197"/>
      <c r="D33" s="198"/>
      <c r="E33" s="5"/>
      <c r="F33" s="5"/>
      <c r="G33" s="5"/>
      <c r="H33" s="292"/>
      <c r="I33" s="327"/>
      <c r="J33" s="423"/>
      <c r="K33" s="5"/>
      <c r="L33" s="6"/>
    </row>
    <row r="34" spans="1:12" ht="12.75">
      <c r="A34" s="175"/>
      <c r="B34" s="5"/>
      <c r="C34" s="5"/>
      <c r="D34" s="5"/>
      <c r="E34" s="5"/>
      <c r="F34" s="5"/>
      <c r="G34" s="5"/>
      <c r="H34" s="5"/>
      <c r="I34" s="309"/>
      <c r="J34" s="320"/>
      <c r="K34" s="5"/>
      <c r="L34" s="6"/>
    </row>
    <row r="35" spans="1:12" ht="12.75">
      <c r="A35" s="200">
        <v>9</v>
      </c>
      <c r="B35" s="22"/>
      <c r="C35" s="195" t="s">
        <v>105</v>
      </c>
      <c r="D35" s="198" t="s">
        <v>107</v>
      </c>
      <c r="E35" s="22"/>
      <c r="F35" s="540"/>
      <c r="G35" s="540"/>
      <c r="H35" s="22"/>
      <c r="I35" s="320"/>
      <c r="J35" s="320">
        <v>0</v>
      </c>
      <c r="K35" s="5"/>
      <c r="L35" s="6"/>
    </row>
    <row r="36" spans="1:12" ht="12.75">
      <c r="A36" s="200"/>
      <c r="B36" s="22"/>
      <c r="C36" s="22"/>
      <c r="D36" s="22"/>
      <c r="E36" s="22" t="s">
        <v>221</v>
      </c>
      <c r="F36" s="22"/>
      <c r="G36" s="22"/>
      <c r="H36" s="22"/>
      <c r="I36" s="318" t="s">
        <v>220</v>
      </c>
      <c r="J36" s="423">
        <v>0</v>
      </c>
      <c r="K36" s="5"/>
      <c r="L36" s="6"/>
    </row>
    <row r="37" spans="1:12" ht="15">
      <c r="A37" s="200"/>
      <c r="B37" s="22"/>
      <c r="C37" s="22"/>
      <c r="D37" s="22"/>
      <c r="E37" s="22" t="s">
        <v>222</v>
      </c>
      <c r="F37" s="22"/>
      <c r="G37" s="22"/>
      <c r="H37" s="22"/>
      <c r="I37" s="318" t="s">
        <v>220</v>
      </c>
      <c r="J37" s="424">
        <v>275000</v>
      </c>
      <c r="K37" s="5"/>
      <c r="L37" s="6"/>
    </row>
    <row r="38" spans="1:12" s="24" customFormat="1" ht="12.75">
      <c r="A38" s="200"/>
      <c r="B38" s="22"/>
      <c r="C38" s="22"/>
      <c r="D38" s="22"/>
      <c r="E38" s="22" t="s">
        <v>223</v>
      </c>
      <c r="F38" s="22"/>
      <c r="G38" s="22"/>
      <c r="H38" s="22"/>
      <c r="I38" s="318" t="s">
        <v>220</v>
      </c>
      <c r="J38" s="423"/>
      <c r="K38" s="22"/>
      <c r="L38" s="23"/>
    </row>
    <row r="39" spans="1:12" s="24" customFormat="1" ht="12.75">
      <c r="A39" s="200"/>
      <c r="B39" s="22"/>
      <c r="C39" s="22"/>
      <c r="D39" s="22"/>
      <c r="E39" s="22" t="s">
        <v>224</v>
      </c>
      <c r="F39" s="22"/>
      <c r="G39" s="22"/>
      <c r="H39" s="22"/>
      <c r="I39" s="318" t="s">
        <v>220</v>
      </c>
      <c r="J39" s="423"/>
      <c r="K39" s="22"/>
      <c r="L39" s="23"/>
    </row>
    <row r="40" spans="1:12" s="24" customFormat="1" ht="15">
      <c r="A40" s="200"/>
      <c r="B40" s="22"/>
      <c r="C40" s="22"/>
      <c r="D40" s="22"/>
      <c r="E40" s="22" t="s">
        <v>225</v>
      </c>
      <c r="F40" s="10"/>
      <c r="G40" s="10"/>
      <c r="H40" s="10"/>
      <c r="I40" s="318" t="s">
        <v>220</v>
      </c>
      <c r="J40" s="423"/>
      <c r="K40" s="22"/>
      <c r="L40" s="23"/>
    </row>
    <row r="41" spans="1:14" s="24" customFormat="1" ht="15">
      <c r="A41" s="200"/>
      <c r="B41" s="22"/>
      <c r="C41" s="22"/>
      <c r="D41" s="22"/>
      <c r="E41" s="22" t="s">
        <v>274</v>
      </c>
      <c r="F41" s="10"/>
      <c r="G41" s="10"/>
      <c r="H41" s="10"/>
      <c r="I41" s="318"/>
      <c r="J41" s="320">
        <v>0</v>
      </c>
      <c r="K41" s="22"/>
      <c r="L41" s="23"/>
      <c r="N41" s="385"/>
    </row>
    <row r="42" spans="1:14" s="24" customFormat="1" ht="15">
      <c r="A42" s="200"/>
      <c r="B42" s="22"/>
      <c r="C42" s="22"/>
      <c r="D42" s="22"/>
      <c r="E42" s="22"/>
      <c r="F42" s="10"/>
      <c r="G42" s="10"/>
      <c r="H42" s="10"/>
      <c r="I42" s="318"/>
      <c r="J42" s="320"/>
      <c r="K42" s="22"/>
      <c r="L42" s="23"/>
      <c r="N42" s="385"/>
    </row>
    <row r="43" spans="1:15" s="390" customFormat="1" ht="15">
      <c r="A43" s="386">
        <v>10</v>
      </c>
      <c r="B43" s="249"/>
      <c r="C43" s="387" t="s">
        <v>105</v>
      </c>
      <c r="D43" s="207" t="s">
        <v>108</v>
      </c>
      <c r="E43" s="388"/>
      <c r="F43" s="388"/>
      <c r="G43" s="388"/>
      <c r="H43" s="388"/>
      <c r="I43" s="327" t="s">
        <v>220</v>
      </c>
      <c r="J43" s="320">
        <v>6543033</v>
      </c>
      <c r="K43" s="249"/>
      <c r="L43" s="389"/>
      <c r="O43" s="457"/>
    </row>
    <row r="44" spans="1:12" s="390" customFormat="1" ht="15">
      <c r="A44" s="386"/>
      <c r="B44" s="249"/>
      <c r="C44" s="387"/>
      <c r="D44" s="207"/>
      <c r="E44" s="388"/>
      <c r="F44" s="388"/>
      <c r="G44" s="388"/>
      <c r="H44" s="388"/>
      <c r="I44" s="327"/>
      <c r="J44" s="460">
        <f>J43</f>
        <v>6543033</v>
      </c>
      <c r="K44" s="249"/>
      <c r="L44" s="389"/>
    </row>
    <row r="45" spans="1:12" s="392" customFormat="1" ht="12.75">
      <c r="A45" s="386"/>
      <c r="B45" s="249"/>
      <c r="C45" s="249"/>
      <c r="D45" s="208"/>
      <c r="E45" s="208"/>
      <c r="F45" s="208"/>
      <c r="G45" s="208"/>
      <c r="H45" s="208"/>
      <c r="I45" s="327"/>
      <c r="J45" s="407"/>
      <c r="K45" s="249"/>
      <c r="L45" s="389"/>
    </row>
    <row r="46" spans="1:12" s="392" customFormat="1" ht="12.75">
      <c r="A46" s="387">
        <v>11</v>
      </c>
      <c r="B46" s="393"/>
      <c r="C46" s="394" t="s">
        <v>105</v>
      </c>
      <c r="D46" s="207" t="s">
        <v>111</v>
      </c>
      <c r="E46" s="395"/>
      <c r="F46" s="396"/>
      <c r="G46" s="199"/>
      <c r="H46" s="199"/>
      <c r="I46" s="317" t="s">
        <v>220</v>
      </c>
      <c r="J46" s="407"/>
      <c r="K46" s="249"/>
      <c r="L46" s="389"/>
    </row>
    <row r="47" spans="1:12" s="392" customFormat="1" ht="12.75">
      <c r="A47" s="397"/>
      <c r="B47" s="169"/>
      <c r="C47" s="199"/>
      <c r="D47" s="207"/>
      <c r="E47" s="398"/>
      <c r="F47" s="199"/>
      <c r="G47" s="199"/>
      <c r="H47" s="199"/>
      <c r="I47" s="317"/>
      <c r="J47" s="425"/>
      <c r="K47" s="249"/>
      <c r="L47" s="389"/>
    </row>
    <row r="48" spans="1:12" s="392" customFormat="1" ht="12.75">
      <c r="A48" s="399">
        <v>12</v>
      </c>
      <c r="B48" s="199"/>
      <c r="C48" s="394" t="s">
        <v>105</v>
      </c>
      <c r="D48" s="207"/>
      <c r="E48" s="202"/>
      <c r="F48" s="202"/>
      <c r="G48" s="202"/>
      <c r="H48" s="199"/>
      <c r="I48" s="317" t="s">
        <v>226</v>
      </c>
      <c r="J48" s="317"/>
      <c r="K48" s="249"/>
      <c r="L48" s="389"/>
    </row>
    <row r="49" spans="1:12" s="392" customFormat="1" ht="12.75">
      <c r="A49" s="399"/>
      <c r="B49" s="199"/>
      <c r="C49" s="199"/>
      <c r="D49" s="206"/>
      <c r="E49" s="206"/>
      <c r="F49" s="206"/>
      <c r="G49" s="206"/>
      <c r="H49" s="199"/>
      <c r="I49" s="317"/>
      <c r="J49" s="317"/>
      <c r="K49" s="249"/>
      <c r="L49" s="389"/>
    </row>
    <row r="50" spans="1:12" s="392" customFormat="1" ht="12.75">
      <c r="A50" s="399">
        <v>13</v>
      </c>
      <c r="B50" s="199"/>
      <c r="C50" s="394" t="s">
        <v>105</v>
      </c>
      <c r="D50" s="206"/>
      <c r="E50" s="206"/>
      <c r="F50" s="206"/>
      <c r="G50" s="206"/>
      <c r="H50" s="199"/>
      <c r="I50" s="317" t="s">
        <v>226</v>
      </c>
      <c r="J50" s="425"/>
      <c r="K50" s="249"/>
      <c r="L50" s="389"/>
    </row>
    <row r="51" spans="1:12" s="392" customFormat="1" ht="12.75">
      <c r="A51" s="399"/>
      <c r="B51" s="199"/>
      <c r="C51" s="199"/>
      <c r="D51" s="202"/>
      <c r="E51" s="202"/>
      <c r="F51" s="202"/>
      <c r="G51" s="202"/>
      <c r="H51" s="199"/>
      <c r="I51" s="317"/>
      <c r="J51" s="407"/>
      <c r="K51" s="249"/>
      <c r="L51" s="389"/>
    </row>
    <row r="52" spans="1:12" s="392" customFormat="1" ht="12.75">
      <c r="A52" s="399">
        <v>14</v>
      </c>
      <c r="B52" s="199"/>
      <c r="C52" s="400">
        <v>4</v>
      </c>
      <c r="D52" s="401" t="s">
        <v>10</v>
      </c>
      <c r="E52" s="202"/>
      <c r="F52" s="202"/>
      <c r="G52" s="202"/>
      <c r="H52" s="199"/>
      <c r="I52" s="317"/>
      <c r="J52" s="421"/>
      <c r="K52" s="249"/>
      <c r="L52" s="389"/>
    </row>
    <row r="53" spans="1:12" s="392" customFormat="1" ht="12.75">
      <c r="A53" s="399"/>
      <c r="B53" s="199"/>
      <c r="C53" s="199"/>
      <c r="D53" s="202"/>
      <c r="E53" s="202"/>
      <c r="F53" s="202"/>
      <c r="G53" s="202"/>
      <c r="H53" s="199"/>
      <c r="I53" s="317"/>
      <c r="J53" s="407"/>
      <c r="K53" s="249"/>
      <c r="L53" s="389"/>
    </row>
    <row r="54" spans="1:12" s="392" customFormat="1" ht="12.75">
      <c r="A54" s="399">
        <v>15</v>
      </c>
      <c r="B54" s="199"/>
      <c r="C54" s="169" t="s">
        <v>105</v>
      </c>
      <c r="D54" s="204" t="s">
        <v>11</v>
      </c>
      <c r="E54" s="202"/>
      <c r="F54" s="202"/>
      <c r="G54" s="202"/>
      <c r="H54" s="199"/>
      <c r="I54" s="317" t="s">
        <v>226</v>
      </c>
      <c r="J54" s="309"/>
      <c r="K54" s="249"/>
      <c r="L54" s="389"/>
    </row>
    <row r="55" spans="1:12" s="392" customFormat="1" ht="12.75">
      <c r="A55" s="399"/>
      <c r="B55" s="199"/>
      <c r="C55" s="169"/>
      <c r="D55" s="204"/>
      <c r="E55" s="202"/>
      <c r="F55" s="202"/>
      <c r="G55" s="202"/>
      <c r="H55" s="199"/>
      <c r="I55" s="327"/>
      <c r="J55" s="426"/>
      <c r="K55" s="249"/>
      <c r="L55" s="389"/>
    </row>
    <row r="56" spans="1:12" s="392" customFormat="1" ht="12.75">
      <c r="A56" s="399"/>
      <c r="B56" s="199"/>
      <c r="C56" s="169"/>
      <c r="D56" s="402"/>
      <c r="E56" s="202"/>
      <c r="F56" s="202"/>
      <c r="G56" s="202"/>
      <c r="H56" s="199"/>
      <c r="I56" s="317"/>
      <c r="J56" s="427"/>
      <c r="K56" s="249"/>
      <c r="L56" s="389"/>
    </row>
    <row r="57" spans="1:12" s="392" customFormat="1" ht="12.75">
      <c r="A57" s="399">
        <v>16</v>
      </c>
      <c r="B57" s="206"/>
      <c r="C57" s="169" t="s">
        <v>105</v>
      </c>
      <c r="D57" s="204" t="s">
        <v>110</v>
      </c>
      <c r="E57" s="206"/>
      <c r="F57" s="206"/>
      <c r="G57" s="206"/>
      <c r="H57" s="199"/>
      <c r="I57" s="317" t="s">
        <v>226</v>
      </c>
      <c r="J57" s="428"/>
      <c r="K57" s="249"/>
      <c r="L57" s="389"/>
    </row>
    <row r="58" spans="1:12" s="392" customFormat="1" ht="12.75">
      <c r="A58" s="399"/>
      <c r="B58" s="199"/>
      <c r="C58" s="169"/>
      <c r="D58" s="402"/>
      <c r="E58" s="156"/>
      <c r="F58" s="156"/>
      <c r="G58" s="156"/>
      <c r="H58" s="199"/>
      <c r="I58" s="317"/>
      <c r="J58" s="428"/>
      <c r="K58" s="249"/>
      <c r="L58" s="389"/>
    </row>
    <row r="59" spans="1:12" s="392" customFormat="1" ht="12.75">
      <c r="A59" s="403">
        <v>17</v>
      </c>
      <c r="B59" s="199"/>
      <c r="C59" s="398" t="s">
        <v>105</v>
      </c>
      <c r="D59" s="207" t="s">
        <v>12</v>
      </c>
      <c r="E59" s="156"/>
      <c r="F59" s="156"/>
      <c r="G59" s="156"/>
      <c r="H59" s="199"/>
      <c r="I59" s="317" t="s">
        <v>226</v>
      </c>
      <c r="J59" s="317"/>
      <c r="K59" s="249"/>
      <c r="L59" s="389"/>
    </row>
    <row r="60" spans="1:12" s="392" customFormat="1" ht="12.75">
      <c r="A60" s="399"/>
      <c r="B60" s="199"/>
      <c r="C60" s="169"/>
      <c r="D60" s="402"/>
      <c r="E60" s="206"/>
      <c r="F60" s="206"/>
      <c r="G60" s="206"/>
      <c r="H60" s="199"/>
      <c r="I60" s="317"/>
      <c r="J60" s="317"/>
      <c r="K60" s="249"/>
      <c r="L60" s="389"/>
    </row>
    <row r="61" spans="1:12" s="392" customFormat="1" ht="12.75">
      <c r="A61" s="399">
        <v>18</v>
      </c>
      <c r="B61" s="199"/>
      <c r="C61" s="169" t="s">
        <v>105</v>
      </c>
      <c r="D61" s="402" t="s">
        <v>137</v>
      </c>
      <c r="E61" s="206"/>
      <c r="F61" s="206"/>
      <c r="G61" s="206"/>
      <c r="H61" s="199"/>
      <c r="I61" s="317" t="s">
        <v>226</v>
      </c>
      <c r="J61" s="425"/>
      <c r="K61" s="249"/>
      <c r="L61" s="389"/>
    </row>
    <row r="62" spans="1:12" s="392" customFormat="1" ht="12.75">
      <c r="A62" s="399"/>
      <c r="B62" s="199"/>
      <c r="C62" s="169"/>
      <c r="D62" s="402"/>
      <c r="E62" s="202"/>
      <c r="F62" s="202"/>
      <c r="G62" s="202"/>
      <c r="H62" s="199"/>
      <c r="I62" s="317"/>
      <c r="J62" s="407"/>
      <c r="K62" s="249"/>
      <c r="L62" s="389"/>
    </row>
    <row r="63" spans="1:12" s="392" customFormat="1" ht="12.75">
      <c r="A63" s="399">
        <v>19</v>
      </c>
      <c r="B63" s="199"/>
      <c r="C63" s="169" t="s">
        <v>105</v>
      </c>
      <c r="D63" s="404" t="s">
        <v>13</v>
      </c>
      <c r="E63" s="202"/>
      <c r="F63" s="202"/>
      <c r="G63" s="202"/>
      <c r="H63" s="199"/>
      <c r="I63" s="317"/>
      <c r="J63" s="407"/>
      <c r="K63" s="249"/>
      <c r="L63" s="389"/>
    </row>
    <row r="64" spans="1:12" s="392" customFormat="1" ht="12.75">
      <c r="A64" s="399"/>
      <c r="B64" s="199"/>
      <c r="C64" s="169"/>
      <c r="D64" s="402"/>
      <c r="E64" s="202"/>
      <c r="F64" s="202"/>
      <c r="G64" s="202"/>
      <c r="H64" s="199"/>
      <c r="I64" s="317"/>
      <c r="J64" s="407"/>
      <c r="K64" s="249"/>
      <c r="L64" s="389"/>
    </row>
    <row r="65" spans="1:12" s="392" customFormat="1" ht="12.75">
      <c r="A65" s="399">
        <v>20</v>
      </c>
      <c r="B65" s="199"/>
      <c r="C65" s="398" t="s">
        <v>105</v>
      </c>
      <c r="D65" s="207" t="s">
        <v>14</v>
      </c>
      <c r="E65" s="202"/>
      <c r="F65" s="202"/>
      <c r="G65" s="202"/>
      <c r="H65" s="199"/>
      <c r="I65" s="317" t="s">
        <v>226</v>
      </c>
      <c r="J65" s="427"/>
      <c r="K65" s="249"/>
      <c r="L65" s="389"/>
    </row>
    <row r="66" spans="1:12" s="392" customFormat="1" ht="12.75">
      <c r="A66" s="399"/>
      <c r="B66" s="199"/>
      <c r="C66" s="169"/>
      <c r="D66" s="402"/>
      <c r="E66" s="206"/>
      <c r="F66" s="206"/>
      <c r="G66" s="206"/>
      <c r="H66" s="199"/>
      <c r="I66" s="317"/>
      <c r="J66" s="407"/>
      <c r="K66" s="249"/>
      <c r="L66" s="389"/>
    </row>
    <row r="67" spans="1:12" s="392" customFormat="1" ht="12.75">
      <c r="A67" s="399">
        <v>21</v>
      </c>
      <c r="B67" s="199"/>
      <c r="C67" s="398" t="s">
        <v>105</v>
      </c>
      <c r="D67" s="207"/>
      <c r="E67" s="199"/>
      <c r="F67" s="199"/>
      <c r="G67" s="199"/>
      <c r="H67" s="199"/>
      <c r="I67" s="317" t="s">
        <v>226</v>
      </c>
      <c r="J67" s="407"/>
      <c r="K67" s="249"/>
      <c r="L67" s="389"/>
    </row>
    <row r="68" spans="1:12" s="392" customFormat="1" ht="12.75">
      <c r="A68" s="399"/>
      <c r="B68" s="199"/>
      <c r="C68" s="387"/>
      <c r="D68" s="405"/>
      <c r="E68" s="406"/>
      <c r="F68" s="199"/>
      <c r="G68" s="199"/>
      <c r="H68" s="199"/>
      <c r="I68" s="317"/>
      <c r="J68" s="407"/>
      <c r="K68" s="249"/>
      <c r="L68" s="389"/>
    </row>
    <row r="69" spans="1:12" s="392" customFormat="1" ht="12.75">
      <c r="A69" s="399">
        <v>22</v>
      </c>
      <c r="B69" s="199"/>
      <c r="C69" s="400">
        <v>5</v>
      </c>
      <c r="D69" s="401" t="s">
        <v>138</v>
      </c>
      <c r="E69" s="398"/>
      <c r="F69" s="199"/>
      <c r="G69" s="199"/>
      <c r="H69" s="199"/>
      <c r="I69" s="317" t="s">
        <v>226</v>
      </c>
      <c r="J69" s="407"/>
      <c r="K69" s="249"/>
      <c r="L69" s="389"/>
    </row>
    <row r="70" spans="1:12" s="392" customFormat="1" ht="12.75">
      <c r="A70" s="399"/>
      <c r="B70" s="199"/>
      <c r="C70" s="199"/>
      <c r="D70" s="199"/>
      <c r="E70" s="199"/>
      <c r="F70" s="199"/>
      <c r="G70" s="199"/>
      <c r="H70" s="199"/>
      <c r="I70" s="317"/>
      <c r="J70" s="407"/>
      <c r="K70" s="249"/>
      <c r="L70" s="389"/>
    </row>
    <row r="71" spans="1:12" s="392" customFormat="1" ht="12.75">
      <c r="A71" s="399">
        <v>23</v>
      </c>
      <c r="B71" s="199"/>
      <c r="C71" s="400">
        <v>6</v>
      </c>
      <c r="D71" s="401" t="s">
        <v>139</v>
      </c>
      <c r="E71" s="398"/>
      <c r="F71" s="199"/>
      <c r="G71" s="199"/>
      <c r="H71" s="199"/>
      <c r="I71" s="317" t="s">
        <v>226</v>
      </c>
      <c r="J71" s="407"/>
      <c r="K71" s="249"/>
      <c r="L71" s="389"/>
    </row>
    <row r="72" spans="1:12" s="392" customFormat="1" ht="12.75">
      <c r="A72" s="399"/>
      <c r="B72" s="199"/>
      <c r="C72" s="199"/>
      <c r="D72" s="199"/>
      <c r="E72" s="199"/>
      <c r="F72" s="199"/>
      <c r="G72" s="199"/>
      <c r="H72" s="199"/>
      <c r="I72" s="317"/>
      <c r="J72" s="407"/>
      <c r="K72" s="249"/>
      <c r="L72" s="389"/>
    </row>
    <row r="73" spans="1:12" s="392" customFormat="1" ht="12.75">
      <c r="A73" s="399">
        <v>24</v>
      </c>
      <c r="B73" s="199"/>
      <c r="C73" s="400">
        <v>7</v>
      </c>
      <c r="D73" s="401" t="s">
        <v>15</v>
      </c>
      <c r="E73" s="398"/>
      <c r="F73" s="199"/>
      <c r="G73" s="199"/>
      <c r="H73" s="199"/>
      <c r="I73" s="317"/>
      <c r="J73" s="431"/>
      <c r="K73" s="249"/>
      <c r="L73" s="389"/>
    </row>
    <row r="74" spans="1:12" s="392" customFormat="1" ht="12.75">
      <c r="A74" s="399"/>
      <c r="B74" s="199"/>
      <c r="C74" s="400"/>
      <c r="D74" s="405"/>
      <c r="E74" s="406"/>
      <c r="F74" s="249"/>
      <c r="G74" s="249"/>
      <c r="H74" s="249"/>
      <c r="I74" s="317"/>
      <c r="J74" s="431"/>
      <c r="K74" s="249"/>
      <c r="L74" s="389"/>
    </row>
    <row r="75" spans="1:12" s="392" customFormat="1" ht="12.75">
      <c r="A75" s="399"/>
      <c r="B75" s="199"/>
      <c r="C75" s="199"/>
      <c r="D75" s="199"/>
      <c r="E75" s="199"/>
      <c r="F75" s="199"/>
      <c r="G75" s="399"/>
      <c r="H75" s="199"/>
      <c r="I75" s="317"/>
      <c r="J75" s="407"/>
      <c r="K75" s="249"/>
      <c r="L75" s="389"/>
    </row>
    <row r="76" spans="1:12" s="392" customFormat="1" ht="12.75">
      <c r="A76" s="399">
        <v>25</v>
      </c>
      <c r="B76" s="199"/>
      <c r="C76" s="394" t="s">
        <v>105</v>
      </c>
      <c r="D76" s="398" t="s">
        <v>140</v>
      </c>
      <c r="E76" s="199"/>
      <c r="F76" s="199"/>
      <c r="G76" s="399"/>
      <c r="H76" s="199"/>
      <c r="I76" s="317" t="s">
        <v>226</v>
      </c>
      <c r="J76" s="416"/>
      <c r="K76" s="249"/>
      <c r="L76" s="389"/>
    </row>
    <row r="77" spans="1:12" s="392" customFormat="1" ht="12.75">
      <c r="A77" s="399"/>
      <c r="B77" s="199"/>
      <c r="C77" s="199"/>
      <c r="D77" s="199"/>
      <c r="E77" s="199"/>
      <c r="F77" s="199"/>
      <c r="G77" s="399"/>
      <c r="H77" s="199"/>
      <c r="I77" s="317"/>
      <c r="J77" s="416"/>
      <c r="K77" s="249"/>
      <c r="L77" s="389"/>
    </row>
    <row r="78" spans="1:12" s="392" customFormat="1" ht="12.75">
      <c r="A78" s="399">
        <v>26</v>
      </c>
      <c r="B78" s="199"/>
      <c r="C78" s="394" t="s">
        <v>105</v>
      </c>
      <c r="D78" s="199"/>
      <c r="E78" s="199" t="s">
        <v>273</v>
      </c>
      <c r="F78" s="199"/>
      <c r="G78" s="399"/>
      <c r="H78" s="199"/>
      <c r="I78" s="317"/>
      <c r="J78" s="431"/>
      <c r="K78" s="249"/>
      <c r="L78" s="389"/>
    </row>
    <row r="79" spans="1:12" s="392" customFormat="1" ht="12.75">
      <c r="A79" s="399"/>
      <c r="B79" s="199"/>
      <c r="C79" s="199"/>
      <c r="D79" s="398"/>
      <c r="E79" s="199"/>
      <c r="F79" s="199"/>
      <c r="G79" s="399"/>
      <c r="H79" s="199"/>
      <c r="I79" s="317"/>
      <c r="J79" s="407"/>
      <c r="K79" s="249"/>
      <c r="L79" s="389"/>
    </row>
    <row r="80" spans="1:12" s="392" customFormat="1" ht="12.75">
      <c r="A80" s="399">
        <v>27</v>
      </c>
      <c r="B80" s="199"/>
      <c r="C80" s="208" t="s">
        <v>3</v>
      </c>
      <c r="D80" s="208" t="s">
        <v>227</v>
      </c>
      <c r="E80" s="199"/>
      <c r="F80" s="199"/>
      <c r="G80" s="399"/>
      <c r="H80" s="199"/>
      <c r="I80" s="317" t="s">
        <v>226</v>
      </c>
      <c r="J80" s="407"/>
      <c r="K80" s="249"/>
      <c r="L80" s="389"/>
    </row>
    <row r="81" spans="1:12" s="392" customFormat="1" ht="12.75">
      <c r="A81" s="399"/>
      <c r="B81" s="199"/>
      <c r="C81" s="199"/>
      <c r="D81" s="202"/>
      <c r="E81" s="202"/>
      <c r="F81" s="199"/>
      <c r="G81" s="399"/>
      <c r="H81" s="199"/>
      <c r="I81" s="317"/>
      <c r="J81" s="407"/>
      <c r="K81" s="249"/>
      <c r="L81" s="389"/>
    </row>
    <row r="82" spans="1:12" s="392" customFormat="1" ht="12.75">
      <c r="A82" s="399">
        <v>28</v>
      </c>
      <c r="B82" s="199"/>
      <c r="C82" s="208">
        <v>1</v>
      </c>
      <c r="D82" s="208" t="s">
        <v>17</v>
      </c>
      <c r="E82" s="199"/>
      <c r="F82" s="199"/>
      <c r="G82" s="399"/>
      <c r="H82" s="199"/>
      <c r="I82" s="327" t="s">
        <v>220</v>
      </c>
      <c r="J82" s="431">
        <v>0</v>
      </c>
      <c r="K82" s="249"/>
      <c r="L82" s="389"/>
    </row>
    <row r="83" spans="1:12" s="392" customFormat="1" ht="12.75">
      <c r="A83" s="399"/>
      <c r="B83" s="199"/>
      <c r="C83" s="208"/>
      <c r="D83" s="208"/>
      <c r="E83" s="199"/>
      <c r="F83" s="199"/>
      <c r="G83" s="399"/>
      <c r="H83" s="199"/>
      <c r="I83" s="317"/>
      <c r="J83" s="407"/>
      <c r="K83" s="249"/>
      <c r="L83" s="389"/>
    </row>
    <row r="84" spans="1:12" s="392" customFormat="1" ht="12.75">
      <c r="A84" s="399">
        <v>29</v>
      </c>
      <c r="B84" s="199"/>
      <c r="C84" s="208">
        <v>2</v>
      </c>
      <c r="D84" s="208" t="s">
        <v>18</v>
      </c>
      <c r="E84" s="199"/>
      <c r="F84" s="199"/>
      <c r="G84" s="199"/>
      <c r="H84" s="199"/>
      <c r="I84" s="317" t="s">
        <v>226</v>
      </c>
      <c r="J84" s="407"/>
      <c r="K84" s="249"/>
      <c r="L84" s="389"/>
    </row>
    <row r="85" spans="1:12" s="392" customFormat="1" ht="12.75">
      <c r="A85" s="399"/>
      <c r="B85" s="199"/>
      <c r="C85" s="199"/>
      <c r="D85" s="199"/>
      <c r="E85" s="199"/>
      <c r="F85" s="199"/>
      <c r="G85" s="199"/>
      <c r="H85" s="199"/>
      <c r="I85" s="407"/>
      <c r="J85" s="407"/>
      <c r="K85" s="249"/>
      <c r="L85" s="389"/>
    </row>
    <row r="86" spans="1:12" s="392" customFormat="1" ht="12.75">
      <c r="A86" s="399"/>
      <c r="B86" s="199"/>
      <c r="C86" s="199"/>
      <c r="D86" s="199"/>
      <c r="E86" s="199" t="s">
        <v>228</v>
      </c>
      <c r="F86" s="199"/>
      <c r="G86" s="199"/>
      <c r="H86" s="199"/>
      <c r="I86" s="407"/>
      <c r="J86" s="407"/>
      <c r="K86" s="249"/>
      <c r="L86" s="389"/>
    </row>
    <row r="87" spans="1:12" s="392" customFormat="1" ht="12.75">
      <c r="A87" s="399"/>
      <c r="B87" s="199"/>
      <c r="C87" s="552" t="s">
        <v>1</v>
      </c>
      <c r="D87" s="552" t="s">
        <v>64</v>
      </c>
      <c r="E87" s="550" t="s">
        <v>451</v>
      </c>
      <c r="F87" s="551"/>
      <c r="G87" s="553"/>
      <c r="H87" s="550" t="s">
        <v>425</v>
      </c>
      <c r="I87" s="551"/>
      <c r="J87" s="430"/>
      <c r="K87" s="249"/>
      <c r="L87" s="389"/>
    </row>
    <row r="88" spans="1:12" s="392" customFormat="1" ht="12.75">
      <c r="A88" s="399"/>
      <c r="B88" s="199"/>
      <c r="C88" s="552"/>
      <c r="D88" s="552"/>
      <c r="E88" s="408" t="s">
        <v>229</v>
      </c>
      <c r="F88" s="408" t="s">
        <v>230</v>
      </c>
      <c r="G88" s="408" t="s">
        <v>231</v>
      </c>
      <c r="H88" s="408" t="s">
        <v>229</v>
      </c>
      <c r="I88" s="409" t="s">
        <v>230</v>
      </c>
      <c r="J88" s="409" t="s">
        <v>231</v>
      </c>
      <c r="K88" s="249"/>
      <c r="L88" s="389"/>
    </row>
    <row r="89" spans="1:14" s="392" customFormat="1" ht="15">
      <c r="A89" s="399">
        <v>30</v>
      </c>
      <c r="B89" s="199"/>
      <c r="C89" s="410"/>
      <c r="D89" s="209" t="s">
        <v>23</v>
      </c>
      <c r="E89" s="410"/>
      <c r="F89" s="410"/>
      <c r="G89" s="410"/>
      <c r="H89" s="410"/>
      <c r="I89" s="411"/>
      <c r="J89" s="411"/>
      <c r="K89" s="249"/>
      <c r="L89" s="389"/>
      <c r="N89" s="412"/>
    </row>
    <row r="90" spans="1:12" s="392" customFormat="1" ht="12.75">
      <c r="A90" s="399">
        <v>31</v>
      </c>
      <c r="B90" s="199"/>
      <c r="C90" s="410"/>
      <c r="D90" s="209"/>
      <c r="E90" s="413"/>
      <c r="F90" s="413"/>
      <c r="G90" s="413"/>
      <c r="H90" s="413"/>
      <c r="I90" s="413"/>
      <c r="J90" s="413"/>
      <c r="K90" s="249"/>
      <c r="L90" s="389"/>
    </row>
    <row r="91" spans="1:12" s="392" customFormat="1" ht="12.75">
      <c r="A91" s="399">
        <v>32</v>
      </c>
      <c r="B91" s="199"/>
      <c r="C91" s="410"/>
      <c r="D91" s="209"/>
      <c r="E91" s="413"/>
      <c r="F91" s="413"/>
      <c r="G91" s="413"/>
      <c r="H91" s="413"/>
      <c r="I91" s="413"/>
      <c r="J91" s="413"/>
      <c r="K91" s="414">
        <v>0</v>
      </c>
      <c r="L91" s="389"/>
    </row>
    <row r="92" spans="1:12" s="392" customFormat="1" ht="12.75">
      <c r="A92" s="399">
        <v>33</v>
      </c>
      <c r="B92" s="199"/>
      <c r="C92" s="187"/>
      <c r="D92" s="209"/>
      <c r="E92" s="413"/>
      <c r="F92" s="413"/>
      <c r="G92" s="413"/>
      <c r="H92" s="413"/>
      <c r="I92" s="413"/>
      <c r="J92" s="413"/>
      <c r="K92" s="249"/>
      <c r="L92" s="389"/>
    </row>
    <row r="93" spans="1:12" s="392" customFormat="1" ht="12.75">
      <c r="A93" s="399"/>
      <c r="B93" s="199"/>
      <c r="C93" s="187"/>
      <c r="D93" s="376"/>
      <c r="E93" s="413"/>
      <c r="F93" s="413"/>
      <c r="G93" s="413"/>
      <c r="H93" s="413"/>
      <c r="I93" s="413"/>
      <c r="J93" s="413"/>
      <c r="K93" s="249"/>
      <c r="L93" s="389"/>
    </row>
    <row r="94" spans="1:12" s="392" customFormat="1" ht="12.75">
      <c r="A94" s="399"/>
      <c r="B94" s="199"/>
      <c r="C94" s="187"/>
      <c r="D94" s="447"/>
      <c r="E94" s="448"/>
      <c r="F94" s="448"/>
      <c r="G94" s="448"/>
      <c r="H94" s="448"/>
      <c r="I94" s="448"/>
      <c r="J94" s="448"/>
      <c r="K94" s="249"/>
      <c r="L94" s="389"/>
    </row>
    <row r="95" spans="1:12" s="392" customFormat="1" ht="12.75">
      <c r="A95" s="386"/>
      <c r="B95" s="249"/>
      <c r="C95" s="249"/>
      <c r="D95" s="208"/>
      <c r="E95" s="208"/>
      <c r="F95" s="466"/>
      <c r="G95" s="208"/>
      <c r="H95" s="208"/>
      <c r="I95" s="327"/>
      <c r="J95" s="415"/>
      <c r="K95" s="249"/>
      <c r="L95" s="389"/>
    </row>
    <row r="96" spans="1:14" s="392" customFormat="1" ht="12.75">
      <c r="A96" s="386"/>
      <c r="B96" s="249"/>
      <c r="C96" s="249"/>
      <c r="D96" s="208"/>
      <c r="E96" s="208"/>
      <c r="F96" s="208"/>
      <c r="G96" s="459">
        <v>-0.20916999503970146</v>
      </c>
      <c r="H96" s="208"/>
      <c r="I96" s="327"/>
      <c r="J96" s="415"/>
      <c r="K96" s="249"/>
      <c r="L96" s="389"/>
      <c r="N96" s="454"/>
    </row>
    <row r="97" spans="1:12" s="392" customFormat="1" ht="12.75">
      <c r="A97" s="399">
        <v>34</v>
      </c>
      <c r="B97" s="199"/>
      <c r="C97" s="208">
        <v>3</v>
      </c>
      <c r="D97" s="208" t="s">
        <v>19</v>
      </c>
      <c r="E97" s="199"/>
      <c r="F97" s="199"/>
      <c r="G97" s="199"/>
      <c r="H97" s="199"/>
      <c r="I97" s="407" t="s">
        <v>226</v>
      </c>
      <c r="J97" s="415"/>
      <c r="K97" s="249"/>
      <c r="L97" s="389"/>
    </row>
    <row r="98" spans="1:12" s="392" customFormat="1" ht="12.75">
      <c r="A98" s="399"/>
      <c r="B98" s="199"/>
      <c r="C98" s="208"/>
      <c r="D98" s="208"/>
      <c r="E98" s="199"/>
      <c r="F98" s="199"/>
      <c r="G98" s="199"/>
      <c r="H98" s="199"/>
      <c r="I98" s="407"/>
      <c r="J98" s="407"/>
      <c r="K98" s="249"/>
      <c r="L98" s="389"/>
    </row>
    <row r="99" spans="1:12" s="392" customFormat="1" ht="12.75">
      <c r="A99" s="399">
        <v>35</v>
      </c>
      <c r="B99" s="249"/>
      <c r="C99" s="208">
        <v>4</v>
      </c>
      <c r="D99" s="208" t="s">
        <v>20</v>
      </c>
      <c r="E99" s="249"/>
      <c r="F99" s="249"/>
      <c r="G99" s="249"/>
      <c r="H99" s="199"/>
      <c r="I99" s="407" t="s">
        <v>226</v>
      </c>
      <c r="J99" s="415"/>
      <c r="K99" s="249"/>
      <c r="L99" s="389"/>
    </row>
    <row r="100" spans="1:12" s="392" customFormat="1" ht="12.75">
      <c r="A100" s="399"/>
      <c r="B100" s="249"/>
      <c r="C100" s="208"/>
      <c r="D100" s="249"/>
      <c r="E100" s="249"/>
      <c r="F100" s="249"/>
      <c r="G100" s="249"/>
      <c r="H100" s="199"/>
      <c r="I100" s="416"/>
      <c r="J100" s="415"/>
      <c r="K100" s="249"/>
      <c r="L100" s="389"/>
    </row>
    <row r="101" spans="1:12" s="392" customFormat="1" ht="15">
      <c r="A101" s="399">
        <v>36</v>
      </c>
      <c r="B101" s="249"/>
      <c r="C101" s="208">
        <v>5</v>
      </c>
      <c r="D101" s="208" t="s">
        <v>21</v>
      </c>
      <c r="E101" s="249"/>
      <c r="F101" s="388"/>
      <c r="G101" s="388"/>
      <c r="H101" s="199"/>
      <c r="I101" s="416" t="s">
        <v>226</v>
      </c>
      <c r="J101" s="415"/>
      <c r="K101" s="249"/>
      <c r="L101" s="389"/>
    </row>
    <row r="102" spans="1:12" s="392" customFormat="1" ht="15">
      <c r="A102" s="399"/>
      <c r="B102" s="249"/>
      <c r="C102" s="208"/>
      <c r="D102" s="208"/>
      <c r="E102" s="249"/>
      <c r="F102" s="388"/>
      <c r="G102" s="388"/>
      <c r="H102" s="199"/>
      <c r="I102" s="416"/>
      <c r="J102" s="415"/>
      <c r="K102" s="249"/>
      <c r="L102" s="389"/>
    </row>
    <row r="103" spans="1:12" s="392" customFormat="1" ht="15">
      <c r="A103" s="399">
        <v>37</v>
      </c>
      <c r="B103" s="249"/>
      <c r="C103" s="208">
        <v>6</v>
      </c>
      <c r="D103" s="208" t="s">
        <v>22</v>
      </c>
      <c r="E103" s="388"/>
      <c r="F103" s="388"/>
      <c r="G103" s="388"/>
      <c r="H103" s="199"/>
      <c r="I103" s="416" t="s">
        <v>226</v>
      </c>
      <c r="J103" s="415"/>
      <c r="K103" s="249"/>
      <c r="L103" s="389"/>
    </row>
    <row r="104" spans="1:12" s="392" customFormat="1" ht="15">
      <c r="A104" s="399"/>
      <c r="B104" s="249"/>
      <c r="C104" s="208"/>
      <c r="D104" s="208"/>
      <c r="E104" s="388"/>
      <c r="F104" s="388"/>
      <c r="G104" s="388"/>
      <c r="H104" s="249"/>
      <c r="I104" s="327"/>
      <c r="J104" s="415"/>
      <c r="K104" s="249"/>
      <c r="L104" s="389"/>
    </row>
    <row r="105" spans="1:12" s="392" customFormat="1" ht="12.75">
      <c r="A105" s="386"/>
      <c r="B105" s="169"/>
      <c r="C105" s="417" t="s">
        <v>2</v>
      </c>
      <c r="D105" s="395" t="s">
        <v>232</v>
      </c>
      <c r="E105" s="395"/>
      <c r="F105" s="418"/>
      <c r="G105" s="418"/>
      <c r="H105" s="249"/>
      <c r="I105" s="327"/>
      <c r="J105" s="415"/>
      <c r="K105" s="249"/>
      <c r="L105" s="389"/>
    </row>
    <row r="106" spans="1:12" s="392" customFormat="1" ht="12.75">
      <c r="A106" s="386"/>
      <c r="B106" s="169"/>
      <c r="C106" s="417"/>
      <c r="D106" s="395"/>
      <c r="E106" s="395"/>
      <c r="F106" s="418"/>
      <c r="G106" s="418"/>
      <c r="H106" s="249"/>
      <c r="I106" s="327"/>
      <c r="J106" s="415"/>
      <c r="K106" s="249"/>
      <c r="L106" s="389"/>
    </row>
    <row r="107" spans="1:12" s="392" customFormat="1" ht="12.75">
      <c r="A107" s="386">
        <v>40</v>
      </c>
      <c r="B107" s="169"/>
      <c r="C107" s="400">
        <v>1</v>
      </c>
      <c r="D107" s="401" t="s">
        <v>24</v>
      </c>
      <c r="E107" s="398"/>
      <c r="F107" s="391"/>
      <c r="G107" s="391"/>
      <c r="H107" s="199"/>
      <c r="I107" s="416" t="s">
        <v>226</v>
      </c>
      <c r="J107" s="415"/>
      <c r="K107" s="249"/>
      <c r="L107" s="389"/>
    </row>
    <row r="108" spans="1:12" s="392" customFormat="1" ht="12.75">
      <c r="A108" s="386"/>
      <c r="B108" s="169"/>
      <c r="C108" s="400"/>
      <c r="D108" s="401"/>
      <c r="E108" s="398"/>
      <c r="F108" s="391"/>
      <c r="G108" s="391"/>
      <c r="H108" s="199"/>
      <c r="I108" s="416"/>
      <c r="J108" s="407"/>
      <c r="K108" s="249"/>
      <c r="L108" s="389"/>
    </row>
    <row r="109" spans="1:12" s="392" customFormat="1" ht="12.75">
      <c r="A109" s="386">
        <v>41</v>
      </c>
      <c r="B109" s="169"/>
      <c r="C109" s="400">
        <v>2</v>
      </c>
      <c r="D109" s="401" t="s">
        <v>25</v>
      </c>
      <c r="E109" s="398"/>
      <c r="F109" s="169"/>
      <c r="G109" s="169"/>
      <c r="H109" s="199"/>
      <c r="I109" s="416" t="s">
        <v>226</v>
      </c>
      <c r="J109" s="431"/>
      <c r="K109" s="199"/>
      <c r="L109" s="419"/>
    </row>
    <row r="110" spans="1:12" s="392" customFormat="1" ht="12.75">
      <c r="A110" s="386"/>
      <c r="B110" s="169"/>
      <c r="C110" s="400"/>
      <c r="D110" s="401"/>
      <c r="E110" s="398"/>
      <c r="F110" s="169"/>
      <c r="G110" s="169"/>
      <c r="H110" s="199"/>
      <c r="I110" s="416"/>
      <c r="J110" s="407"/>
      <c r="K110" s="199"/>
      <c r="L110" s="419"/>
    </row>
    <row r="111" spans="1:12" s="392" customFormat="1" ht="12.75">
      <c r="A111" s="386"/>
      <c r="B111" s="169"/>
      <c r="C111" s="394" t="s">
        <v>105</v>
      </c>
      <c r="D111" s="207" t="s">
        <v>112</v>
      </c>
      <c r="E111" s="169"/>
      <c r="F111" s="169"/>
      <c r="G111" s="169"/>
      <c r="H111" s="199"/>
      <c r="I111" s="416" t="s">
        <v>226</v>
      </c>
      <c r="J111" s="407"/>
      <c r="K111" s="199"/>
      <c r="L111" s="419"/>
    </row>
    <row r="112" spans="1:12" s="392" customFormat="1" ht="12.75">
      <c r="A112" s="386"/>
      <c r="B112" s="169"/>
      <c r="C112" s="394"/>
      <c r="D112" s="207"/>
      <c r="E112" s="169"/>
      <c r="F112" s="169"/>
      <c r="G112" s="169"/>
      <c r="H112" s="199"/>
      <c r="I112" s="416"/>
      <c r="J112" s="407"/>
      <c r="K112" s="199"/>
      <c r="L112" s="419"/>
    </row>
    <row r="113" spans="1:12" s="392" customFormat="1" ht="12.75">
      <c r="A113" s="386"/>
      <c r="B113" s="169"/>
      <c r="C113" s="394" t="s">
        <v>105</v>
      </c>
      <c r="D113" s="207" t="s">
        <v>133</v>
      </c>
      <c r="E113" s="169"/>
      <c r="F113" s="169"/>
      <c r="G113" s="169"/>
      <c r="H113" s="199"/>
      <c r="I113" s="416" t="s">
        <v>226</v>
      </c>
      <c r="J113" s="407"/>
      <c r="K113" s="199"/>
      <c r="L113" s="419"/>
    </row>
    <row r="114" spans="1:12" s="392" customFormat="1" ht="12.75">
      <c r="A114" s="386"/>
      <c r="B114" s="169"/>
      <c r="C114" s="394"/>
      <c r="D114" s="207"/>
      <c r="E114" s="169"/>
      <c r="F114" s="169"/>
      <c r="G114" s="169"/>
      <c r="H114" s="199"/>
      <c r="I114" s="416"/>
      <c r="J114" s="407"/>
      <c r="K114" s="199"/>
      <c r="L114" s="419"/>
    </row>
    <row r="115" spans="1:12" s="392" customFormat="1" ht="12.75">
      <c r="A115" s="386">
        <v>42</v>
      </c>
      <c r="B115" s="169"/>
      <c r="C115" s="400">
        <v>3</v>
      </c>
      <c r="D115" s="401" t="s">
        <v>26</v>
      </c>
      <c r="E115" s="398"/>
      <c r="F115" s="169"/>
      <c r="G115" s="169"/>
      <c r="H115" s="199"/>
      <c r="I115" s="416" t="s">
        <v>226</v>
      </c>
      <c r="J115" s="407"/>
      <c r="K115" s="199"/>
      <c r="L115" s="419"/>
    </row>
    <row r="116" spans="1:12" s="392" customFormat="1" ht="12.75">
      <c r="A116" s="386"/>
      <c r="B116" s="169"/>
      <c r="C116" s="400"/>
      <c r="D116" s="401"/>
      <c r="E116" s="398"/>
      <c r="F116" s="169"/>
      <c r="G116" s="169"/>
      <c r="H116" s="199"/>
      <c r="I116" s="416"/>
      <c r="J116" s="407"/>
      <c r="K116" s="199"/>
      <c r="L116" s="419"/>
    </row>
    <row r="117" spans="1:12" s="392" customFormat="1" ht="12.75">
      <c r="A117" s="386">
        <v>43</v>
      </c>
      <c r="B117" s="169"/>
      <c r="C117" s="394" t="s">
        <v>105</v>
      </c>
      <c r="D117" s="207" t="s">
        <v>141</v>
      </c>
      <c r="E117" s="169"/>
      <c r="F117" s="169"/>
      <c r="G117" s="169"/>
      <c r="H117" s="199"/>
      <c r="I117" s="416"/>
      <c r="J117" s="416"/>
      <c r="K117" s="199"/>
      <c r="L117" s="419"/>
    </row>
    <row r="118" spans="1:12" s="392" customFormat="1" ht="12.75">
      <c r="A118" s="386"/>
      <c r="B118" s="169"/>
      <c r="C118" s="394"/>
      <c r="D118" s="544" t="s">
        <v>219</v>
      </c>
      <c r="E118" s="544"/>
      <c r="F118" s="199"/>
      <c r="G118" s="399" t="s">
        <v>1</v>
      </c>
      <c r="H118" s="199"/>
      <c r="I118" s="317" t="s">
        <v>220</v>
      </c>
      <c r="J118" s="416">
        <v>37775540</v>
      </c>
      <c r="K118" s="199"/>
      <c r="L118" s="419"/>
    </row>
    <row r="119" spans="1:14" s="392" customFormat="1" ht="12.75">
      <c r="A119" s="386"/>
      <c r="B119" s="169"/>
      <c r="C119" s="394"/>
      <c r="D119" s="544"/>
      <c r="E119" s="544"/>
      <c r="F119" s="199"/>
      <c r="G119" s="399"/>
      <c r="H119" s="199"/>
      <c r="I119" s="317" t="s">
        <v>220</v>
      </c>
      <c r="J119" s="416"/>
      <c r="K119" s="199"/>
      <c r="L119" s="419"/>
      <c r="N119" s="422"/>
    </row>
    <row r="120" spans="1:12" s="392" customFormat="1" ht="12.75">
      <c r="A120" s="386"/>
      <c r="B120" s="169"/>
      <c r="C120" s="394"/>
      <c r="D120" s="207"/>
      <c r="E120" s="169"/>
      <c r="F120" s="169"/>
      <c r="G120" s="169"/>
      <c r="H120" s="199"/>
      <c r="I120" s="416"/>
      <c r="J120" s="416"/>
      <c r="K120" s="199"/>
      <c r="L120" s="419"/>
    </row>
    <row r="121" spans="1:12" s="392" customFormat="1" ht="12.75">
      <c r="A121" s="386">
        <v>44</v>
      </c>
      <c r="B121" s="169"/>
      <c r="C121" s="394" t="s">
        <v>105</v>
      </c>
      <c r="D121" s="207" t="s">
        <v>142</v>
      </c>
      <c r="E121" s="169"/>
      <c r="F121" s="169"/>
      <c r="G121" s="169"/>
      <c r="H121" s="199"/>
      <c r="I121" s="416" t="s">
        <v>226</v>
      </c>
      <c r="J121" s="416">
        <v>27580</v>
      </c>
      <c r="K121" s="199"/>
      <c r="L121" s="419"/>
    </row>
    <row r="122" spans="1:12" s="392" customFormat="1" ht="12.75">
      <c r="A122" s="386"/>
      <c r="B122" s="169"/>
      <c r="C122" s="394"/>
      <c r="D122" s="207"/>
      <c r="E122" s="169"/>
      <c r="F122" s="169"/>
      <c r="G122" s="169"/>
      <c r="H122" s="199"/>
      <c r="I122" s="416"/>
      <c r="J122" s="416"/>
      <c r="K122" s="199"/>
      <c r="L122" s="419"/>
    </row>
    <row r="123" spans="1:12" s="392" customFormat="1" ht="12.75">
      <c r="A123" s="386">
        <v>45</v>
      </c>
      <c r="B123" s="169"/>
      <c r="C123" s="394" t="s">
        <v>105</v>
      </c>
      <c r="D123" s="207" t="s">
        <v>113</v>
      </c>
      <c r="E123" s="169"/>
      <c r="F123" s="169"/>
      <c r="G123" s="169"/>
      <c r="H123" s="199"/>
      <c r="I123" s="415" t="s">
        <v>220</v>
      </c>
      <c r="J123" s="416">
        <v>9765</v>
      </c>
      <c r="K123" s="199"/>
      <c r="L123" s="419"/>
    </row>
    <row r="124" spans="1:12" s="392" customFormat="1" ht="12.75">
      <c r="A124" s="386"/>
      <c r="B124" s="169"/>
      <c r="C124" s="394"/>
      <c r="D124" s="207"/>
      <c r="E124" s="169"/>
      <c r="F124" s="169"/>
      <c r="G124" s="169"/>
      <c r="H124" s="199"/>
      <c r="I124" s="416"/>
      <c r="J124" s="416"/>
      <c r="K124" s="199"/>
      <c r="L124" s="419"/>
    </row>
    <row r="125" spans="1:12" s="392" customFormat="1" ht="12.75">
      <c r="A125" s="386">
        <v>46</v>
      </c>
      <c r="B125" s="169"/>
      <c r="C125" s="394" t="s">
        <v>105</v>
      </c>
      <c r="D125" s="207" t="s">
        <v>114</v>
      </c>
      <c r="E125" s="169"/>
      <c r="F125" s="169"/>
      <c r="G125" s="169"/>
      <c r="H125" s="199"/>
      <c r="I125" s="415" t="s">
        <v>220</v>
      </c>
      <c r="J125" s="416">
        <v>3500</v>
      </c>
      <c r="K125" s="199"/>
      <c r="L125" s="419"/>
    </row>
    <row r="126" spans="1:12" s="392" customFormat="1" ht="12.75">
      <c r="A126" s="386"/>
      <c r="B126" s="169"/>
      <c r="C126" s="394"/>
      <c r="D126" s="207"/>
      <c r="E126" s="169"/>
      <c r="F126" s="169"/>
      <c r="G126" s="169"/>
      <c r="H126" s="199"/>
      <c r="I126" s="416"/>
      <c r="J126" s="416"/>
      <c r="K126" s="199"/>
      <c r="L126" s="419"/>
    </row>
    <row r="127" spans="1:12" s="392" customFormat="1" ht="12.75">
      <c r="A127" s="386">
        <v>47</v>
      </c>
      <c r="B127" s="169"/>
      <c r="C127" s="394" t="s">
        <v>105</v>
      </c>
      <c r="D127" s="207" t="s">
        <v>115</v>
      </c>
      <c r="E127" s="169"/>
      <c r="F127" s="169"/>
      <c r="G127" s="169"/>
      <c r="H127" s="199"/>
      <c r="I127" s="416" t="s">
        <v>226</v>
      </c>
      <c r="J127" s="416"/>
      <c r="K127" s="199"/>
      <c r="L127" s="419"/>
    </row>
    <row r="128" spans="1:12" s="392" customFormat="1" ht="12.75">
      <c r="A128" s="386"/>
      <c r="B128" s="169"/>
      <c r="C128" s="394"/>
      <c r="D128" s="207"/>
      <c r="E128" s="169"/>
      <c r="F128" s="169"/>
      <c r="G128" s="169"/>
      <c r="H128" s="199"/>
      <c r="I128" s="416"/>
      <c r="J128" s="407"/>
      <c r="K128" s="199"/>
      <c r="L128" s="419"/>
    </row>
    <row r="129" spans="1:12" s="392" customFormat="1" ht="12.75">
      <c r="A129" s="386">
        <v>48</v>
      </c>
      <c r="B129" s="169"/>
      <c r="C129" s="394" t="s">
        <v>105</v>
      </c>
      <c r="D129" s="207" t="s">
        <v>116</v>
      </c>
      <c r="E129" s="169"/>
      <c r="F129" s="169"/>
      <c r="G129" s="169"/>
      <c r="H129" s="199"/>
      <c r="I129" s="416" t="s">
        <v>419</v>
      </c>
      <c r="J129" s="407"/>
      <c r="K129" s="199"/>
      <c r="L129" s="419"/>
    </row>
    <row r="130" spans="1:12" s="392" customFormat="1" ht="12.75">
      <c r="A130" s="386"/>
      <c r="B130" s="169"/>
      <c r="C130" s="394"/>
      <c r="D130" s="207"/>
      <c r="E130" s="169"/>
      <c r="F130" s="169"/>
      <c r="G130" s="169"/>
      <c r="H130" s="199"/>
      <c r="I130" s="416"/>
      <c r="J130" s="407"/>
      <c r="K130" s="199"/>
      <c r="L130" s="419"/>
    </row>
    <row r="131" spans="1:12" s="392" customFormat="1" ht="12.75">
      <c r="A131" s="386">
        <v>49</v>
      </c>
      <c r="B131" s="169"/>
      <c r="C131" s="394" t="s">
        <v>105</v>
      </c>
      <c r="D131" s="207" t="s">
        <v>117</v>
      </c>
      <c r="E131" s="169"/>
      <c r="F131" s="169"/>
      <c r="G131" s="169"/>
      <c r="H131" s="199"/>
      <c r="I131" s="416" t="s">
        <v>419</v>
      </c>
      <c r="J131" s="407"/>
      <c r="K131" s="199"/>
      <c r="L131" s="419"/>
    </row>
    <row r="132" spans="1:12" s="392" customFormat="1" ht="12.75">
      <c r="A132" s="386"/>
      <c r="B132" s="169"/>
      <c r="C132" s="394"/>
      <c r="D132" s="207"/>
      <c r="E132" s="169"/>
      <c r="F132" s="169"/>
      <c r="G132" s="169"/>
      <c r="H132" s="199"/>
      <c r="I132" s="416"/>
      <c r="J132" s="407"/>
      <c r="K132" s="199"/>
      <c r="L132" s="419"/>
    </row>
    <row r="133" spans="1:12" s="392" customFormat="1" ht="12.75">
      <c r="A133" s="386"/>
      <c r="B133" s="169"/>
      <c r="C133" s="394"/>
      <c r="D133" s="207"/>
      <c r="E133" s="169"/>
      <c r="F133" s="169"/>
      <c r="G133" s="169"/>
      <c r="H133" s="199"/>
      <c r="I133" s="416"/>
      <c r="J133" s="407"/>
      <c r="K133" s="199"/>
      <c r="L133" s="419"/>
    </row>
    <row r="134" spans="1:12" s="392" customFormat="1" ht="12.75">
      <c r="A134" s="386">
        <v>50</v>
      </c>
      <c r="B134" s="169"/>
      <c r="C134" s="394" t="s">
        <v>105</v>
      </c>
      <c r="D134" s="207" t="s">
        <v>111</v>
      </c>
      <c r="E134" s="169"/>
      <c r="F134" s="169"/>
      <c r="G134" s="169"/>
      <c r="H134" s="199"/>
      <c r="I134" s="415" t="s">
        <v>220</v>
      </c>
      <c r="J134" s="416">
        <v>0</v>
      </c>
      <c r="K134" s="199"/>
      <c r="L134" s="419"/>
    </row>
    <row r="135" spans="1:12" s="392" customFormat="1" ht="12.75">
      <c r="A135" s="386"/>
      <c r="B135" s="169"/>
      <c r="C135" s="394"/>
      <c r="D135" s="420"/>
      <c r="E135" s="169"/>
      <c r="F135" s="169"/>
      <c r="G135" s="169"/>
      <c r="H135" s="199"/>
      <c r="I135" s="416"/>
      <c r="J135" s="407"/>
      <c r="K135" s="199"/>
      <c r="L135" s="419"/>
    </row>
    <row r="136" spans="1:12" s="392" customFormat="1" ht="12.75">
      <c r="A136" s="386">
        <v>51</v>
      </c>
      <c r="B136" s="169"/>
      <c r="C136" s="394" t="s">
        <v>105</v>
      </c>
      <c r="D136" s="207" t="s">
        <v>119</v>
      </c>
      <c r="E136" s="169"/>
      <c r="F136" s="169"/>
      <c r="G136" s="169"/>
      <c r="H136" s="199"/>
      <c r="I136" s="416" t="s">
        <v>226</v>
      </c>
      <c r="J136" s="407"/>
      <c r="K136" s="199"/>
      <c r="L136" s="419"/>
    </row>
    <row r="137" spans="1:12" s="392" customFormat="1" ht="12.75">
      <c r="A137" s="386"/>
      <c r="B137" s="169"/>
      <c r="C137" s="394"/>
      <c r="D137" s="207"/>
      <c r="E137" s="169"/>
      <c r="F137" s="169"/>
      <c r="G137" s="169"/>
      <c r="H137" s="199"/>
      <c r="I137" s="416"/>
      <c r="J137" s="407"/>
      <c r="K137" s="199"/>
      <c r="L137" s="419"/>
    </row>
    <row r="138" spans="1:12" s="392" customFormat="1" ht="12.75">
      <c r="A138" s="386">
        <v>52</v>
      </c>
      <c r="B138" s="169"/>
      <c r="C138" s="394" t="s">
        <v>105</v>
      </c>
      <c r="D138" s="207" t="s">
        <v>118</v>
      </c>
      <c r="E138" s="169"/>
      <c r="F138" s="169"/>
      <c r="G138" s="169"/>
      <c r="H138" s="199"/>
      <c r="I138" s="416" t="s">
        <v>226</v>
      </c>
      <c r="J138" s="431">
        <v>3233506</v>
      </c>
      <c r="K138" s="199"/>
      <c r="L138" s="419"/>
    </row>
    <row r="139" spans="1:12" s="392" customFormat="1" ht="12.75">
      <c r="A139" s="386"/>
      <c r="B139" s="169"/>
      <c r="C139" s="394"/>
      <c r="D139" s="207"/>
      <c r="E139" s="22"/>
      <c r="F139" s="169"/>
      <c r="G139" s="169"/>
      <c r="H139" s="199"/>
      <c r="I139" s="416"/>
      <c r="J139" s="407"/>
      <c r="K139" s="199"/>
      <c r="L139" s="419"/>
    </row>
    <row r="140" spans="1:12" s="392" customFormat="1" ht="12.75">
      <c r="A140" s="386"/>
      <c r="B140" s="169"/>
      <c r="C140" s="394"/>
      <c r="D140" s="207"/>
      <c r="E140" s="5"/>
      <c r="F140" s="169"/>
      <c r="G140" s="169"/>
      <c r="H140" s="199"/>
      <c r="I140" s="416"/>
      <c r="J140" s="407"/>
      <c r="K140" s="199"/>
      <c r="L140" s="419"/>
    </row>
    <row r="141" spans="1:12" s="392" customFormat="1" ht="12.75">
      <c r="A141" s="386"/>
      <c r="B141" s="169"/>
      <c r="C141" s="394"/>
      <c r="D141" s="207"/>
      <c r="E141" s="169"/>
      <c r="F141" s="169"/>
      <c r="G141" s="169"/>
      <c r="H141" s="199"/>
      <c r="I141" s="416"/>
      <c r="J141" s="407"/>
      <c r="K141" s="199"/>
      <c r="L141" s="419"/>
    </row>
    <row r="142" spans="1:12" s="392" customFormat="1" ht="12.75">
      <c r="A142" s="386">
        <v>53</v>
      </c>
      <c r="B142" s="169"/>
      <c r="C142" s="400">
        <v>4</v>
      </c>
      <c r="D142" s="401" t="s">
        <v>27</v>
      </c>
      <c r="E142" s="398"/>
      <c r="F142" s="169"/>
      <c r="G142" s="169"/>
      <c r="H142" s="199"/>
      <c r="I142" s="416" t="s">
        <v>226</v>
      </c>
      <c r="J142" s="407"/>
      <c r="K142" s="199"/>
      <c r="L142" s="419"/>
    </row>
    <row r="143" spans="1:12" s="392" customFormat="1" ht="12.75">
      <c r="A143" s="386"/>
      <c r="B143" s="169"/>
      <c r="C143" s="400"/>
      <c r="D143" s="401"/>
      <c r="E143" s="398"/>
      <c r="F143" s="169"/>
      <c r="G143" s="169"/>
      <c r="H143" s="199"/>
      <c r="I143" s="416"/>
      <c r="J143" s="407"/>
      <c r="K143" s="199"/>
      <c r="L143" s="419"/>
    </row>
    <row r="144" spans="1:12" s="392" customFormat="1" ht="12.75">
      <c r="A144" s="386">
        <v>54</v>
      </c>
      <c r="B144" s="169"/>
      <c r="C144" s="400">
        <v>5</v>
      </c>
      <c r="D144" s="401" t="s">
        <v>143</v>
      </c>
      <c r="E144" s="398"/>
      <c r="F144" s="169"/>
      <c r="G144" s="169"/>
      <c r="H144" s="199"/>
      <c r="I144" s="416" t="s">
        <v>226</v>
      </c>
      <c r="J144" s="407"/>
      <c r="K144" s="199"/>
      <c r="L144" s="419"/>
    </row>
    <row r="145" spans="1:12" s="392" customFormat="1" ht="12.75">
      <c r="A145" s="386"/>
      <c r="B145" s="169"/>
      <c r="C145" s="400"/>
      <c r="D145" s="401"/>
      <c r="E145" s="398"/>
      <c r="F145" s="169"/>
      <c r="G145" s="169"/>
      <c r="H145" s="199"/>
      <c r="I145" s="416"/>
      <c r="J145" s="407"/>
      <c r="K145" s="199"/>
      <c r="L145" s="419"/>
    </row>
    <row r="146" spans="1:12" s="392" customFormat="1" ht="12.75">
      <c r="A146" s="386"/>
      <c r="B146" s="169"/>
      <c r="C146" s="391" t="s">
        <v>3</v>
      </c>
      <c r="D146" s="395" t="s">
        <v>233</v>
      </c>
      <c r="E146" s="395"/>
      <c r="F146" s="169"/>
      <c r="G146" s="169"/>
      <c r="H146" s="199"/>
      <c r="I146" s="416" t="s">
        <v>226</v>
      </c>
      <c r="J146" s="407"/>
      <c r="K146" s="199"/>
      <c r="L146" s="419"/>
    </row>
    <row r="147" spans="1:12" s="392" customFormat="1" ht="12.75">
      <c r="A147" s="386"/>
      <c r="B147" s="169"/>
      <c r="C147" s="391"/>
      <c r="D147" s="395"/>
      <c r="E147" s="395"/>
      <c r="F147" s="169"/>
      <c r="G147" s="169"/>
      <c r="H147" s="199"/>
      <c r="I147" s="416"/>
      <c r="J147" s="407"/>
      <c r="K147" s="199"/>
      <c r="L147" s="419"/>
    </row>
    <row r="148" spans="1:12" s="392" customFormat="1" ht="12.75">
      <c r="A148" s="386">
        <v>55</v>
      </c>
      <c r="B148" s="169"/>
      <c r="C148" s="400">
        <v>1</v>
      </c>
      <c r="D148" s="401" t="s">
        <v>32</v>
      </c>
      <c r="E148" s="395"/>
      <c r="F148" s="169"/>
      <c r="G148" s="169"/>
      <c r="H148" s="199"/>
      <c r="I148" s="416" t="s">
        <v>226</v>
      </c>
      <c r="J148" s="407"/>
      <c r="K148" s="199"/>
      <c r="L148" s="419"/>
    </row>
    <row r="149" spans="1:12" s="392" customFormat="1" ht="12.75">
      <c r="A149" s="386"/>
      <c r="B149" s="169"/>
      <c r="C149" s="400"/>
      <c r="D149" s="401"/>
      <c r="E149" s="395"/>
      <c r="F149" s="169"/>
      <c r="G149" s="169"/>
      <c r="H149" s="199"/>
      <c r="I149" s="416"/>
      <c r="J149" s="407"/>
      <c r="K149" s="199"/>
      <c r="L149" s="419"/>
    </row>
    <row r="150" spans="1:12" s="392" customFormat="1" ht="12.75">
      <c r="A150" s="386">
        <v>56</v>
      </c>
      <c r="B150" s="169"/>
      <c r="C150" s="394" t="s">
        <v>105</v>
      </c>
      <c r="D150" s="207" t="s">
        <v>33</v>
      </c>
      <c r="E150" s="169"/>
      <c r="F150" s="169"/>
      <c r="G150" s="169"/>
      <c r="H150" s="199"/>
      <c r="I150" s="416" t="s">
        <v>226</v>
      </c>
      <c r="J150" s="407"/>
      <c r="K150" s="199"/>
      <c r="L150" s="419"/>
    </row>
    <row r="151" spans="1:12" s="392" customFormat="1" ht="12.75">
      <c r="A151" s="386"/>
      <c r="B151" s="169"/>
      <c r="C151" s="394"/>
      <c r="D151" s="207"/>
      <c r="E151" s="169"/>
      <c r="F151" s="169"/>
      <c r="G151" s="169"/>
      <c r="H151" s="199"/>
      <c r="I151" s="416"/>
      <c r="J151" s="407"/>
      <c r="K151" s="199"/>
      <c r="L151" s="419"/>
    </row>
    <row r="152" spans="1:12" s="392" customFormat="1" ht="12.75">
      <c r="A152" s="386">
        <v>57</v>
      </c>
      <c r="B152" s="169"/>
      <c r="C152" s="394" t="s">
        <v>105</v>
      </c>
      <c r="D152" s="207" t="s">
        <v>30</v>
      </c>
      <c r="E152" s="169"/>
      <c r="F152" s="169"/>
      <c r="G152" s="169"/>
      <c r="H152" s="199"/>
      <c r="I152" s="416" t="s">
        <v>226</v>
      </c>
      <c r="J152" s="407"/>
      <c r="K152" s="199"/>
      <c r="L152" s="419"/>
    </row>
    <row r="153" spans="1:12" s="392" customFormat="1" ht="12.75">
      <c r="A153" s="386"/>
      <c r="B153" s="169"/>
      <c r="C153" s="394"/>
      <c r="D153" s="207"/>
      <c r="E153" s="169"/>
      <c r="F153" s="169"/>
      <c r="G153" s="169"/>
      <c r="H153" s="199"/>
      <c r="I153" s="416"/>
      <c r="J153" s="407"/>
      <c r="K153" s="199"/>
      <c r="L153" s="419"/>
    </row>
    <row r="154" spans="1:12" s="392" customFormat="1" ht="12.75">
      <c r="A154" s="386">
        <v>58</v>
      </c>
      <c r="B154" s="169"/>
      <c r="C154" s="400">
        <v>2</v>
      </c>
      <c r="D154" s="401" t="s">
        <v>34</v>
      </c>
      <c r="E154" s="398"/>
      <c r="F154" s="169"/>
      <c r="G154" s="169"/>
      <c r="H154" s="199"/>
      <c r="I154" s="416" t="s">
        <v>226</v>
      </c>
      <c r="J154" s="407"/>
      <c r="K154" s="199"/>
      <c r="L154" s="419"/>
    </row>
    <row r="155" spans="1:12" s="392" customFormat="1" ht="12.75">
      <c r="A155" s="386"/>
      <c r="B155" s="169"/>
      <c r="C155" s="400"/>
      <c r="D155" s="401"/>
      <c r="E155" s="398"/>
      <c r="F155" s="169"/>
      <c r="G155" s="169"/>
      <c r="H155" s="199"/>
      <c r="I155" s="416"/>
      <c r="J155" s="407"/>
      <c r="K155" s="199"/>
      <c r="L155" s="419"/>
    </row>
    <row r="156" spans="1:12" s="392" customFormat="1" ht="12.75">
      <c r="A156" s="386">
        <v>59</v>
      </c>
      <c r="B156" s="169"/>
      <c r="C156" s="400">
        <v>3</v>
      </c>
      <c r="D156" s="401" t="s">
        <v>27</v>
      </c>
      <c r="E156" s="398"/>
      <c r="F156" s="169"/>
      <c r="G156" s="169"/>
      <c r="H156" s="199"/>
      <c r="I156" s="416" t="s">
        <v>226</v>
      </c>
      <c r="J156" s="407"/>
      <c r="K156" s="199"/>
      <c r="L156" s="419"/>
    </row>
    <row r="157" spans="1:12" s="392" customFormat="1" ht="12.75">
      <c r="A157" s="386"/>
      <c r="B157" s="169"/>
      <c r="C157" s="400"/>
      <c r="D157" s="401"/>
      <c r="E157" s="398"/>
      <c r="F157" s="169"/>
      <c r="G157" s="169"/>
      <c r="H157" s="199"/>
      <c r="I157" s="416"/>
      <c r="J157" s="407"/>
      <c r="K157" s="199"/>
      <c r="L157" s="419"/>
    </row>
    <row r="158" spans="1:12" s="392" customFormat="1" ht="12.75">
      <c r="A158" s="386">
        <v>60</v>
      </c>
      <c r="B158" s="169"/>
      <c r="C158" s="400">
        <v>4</v>
      </c>
      <c r="D158" s="401" t="s">
        <v>35</v>
      </c>
      <c r="E158" s="398"/>
      <c r="F158" s="169"/>
      <c r="G158" s="169"/>
      <c r="H158" s="199"/>
      <c r="I158" s="416" t="s">
        <v>226</v>
      </c>
      <c r="J158" s="407"/>
      <c r="K158" s="199"/>
      <c r="L158" s="419"/>
    </row>
    <row r="159" spans="1:12" s="392" customFormat="1" ht="12.75">
      <c r="A159" s="386"/>
      <c r="B159" s="169"/>
      <c r="C159" s="400"/>
      <c r="D159" s="401"/>
      <c r="E159" s="398"/>
      <c r="F159" s="169"/>
      <c r="G159" s="169"/>
      <c r="H159" s="199"/>
      <c r="I159" s="416"/>
      <c r="J159" s="407"/>
      <c r="K159" s="199"/>
      <c r="L159" s="419"/>
    </row>
    <row r="160" spans="1:12" s="392" customFormat="1" ht="12.75">
      <c r="A160" s="386"/>
      <c r="B160" s="169"/>
      <c r="C160" s="391" t="s">
        <v>36</v>
      </c>
      <c r="D160" s="395" t="s">
        <v>234</v>
      </c>
      <c r="E160" s="395"/>
      <c r="F160" s="169"/>
      <c r="G160" s="169"/>
      <c r="H160" s="199"/>
      <c r="I160" s="416" t="s">
        <v>226</v>
      </c>
      <c r="J160" s="407"/>
      <c r="K160" s="199"/>
      <c r="L160" s="419"/>
    </row>
    <row r="161" spans="1:12" s="392" customFormat="1" ht="12.75">
      <c r="A161" s="386"/>
      <c r="B161" s="169"/>
      <c r="C161" s="391"/>
      <c r="D161" s="395"/>
      <c r="E161" s="395"/>
      <c r="F161" s="169"/>
      <c r="G161" s="169"/>
      <c r="H161" s="199"/>
      <c r="I161" s="416"/>
      <c r="J161" s="407"/>
      <c r="K161" s="199"/>
      <c r="L161" s="419"/>
    </row>
    <row r="162" spans="1:12" s="392" customFormat="1" ht="12.75">
      <c r="A162" s="386">
        <v>61</v>
      </c>
      <c r="B162" s="169"/>
      <c r="C162" s="400">
        <v>1</v>
      </c>
      <c r="D162" s="401" t="s">
        <v>38</v>
      </c>
      <c r="E162" s="398"/>
      <c r="F162" s="169"/>
      <c r="G162" s="169"/>
      <c r="H162" s="199"/>
      <c r="I162" s="416" t="s">
        <v>226</v>
      </c>
      <c r="J162" s="407"/>
      <c r="K162" s="199"/>
      <c r="L162" s="419"/>
    </row>
    <row r="163" spans="1:12" s="392" customFormat="1" ht="12.75">
      <c r="A163" s="386"/>
      <c r="B163" s="169"/>
      <c r="C163" s="400"/>
      <c r="D163" s="401"/>
      <c r="E163" s="398"/>
      <c r="F163" s="169"/>
      <c r="G163" s="169"/>
      <c r="H163" s="199"/>
      <c r="I163" s="416"/>
      <c r="J163" s="407"/>
      <c r="K163" s="199"/>
      <c r="L163" s="419"/>
    </row>
    <row r="164" spans="1:12" s="392" customFormat="1" ht="12.75">
      <c r="A164" s="386">
        <v>62</v>
      </c>
      <c r="B164" s="169"/>
      <c r="C164" s="400">
        <v>2</v>
      </c>
      <c r="D164" s="401" t="s">
        <v>39</v>
      </c>
      <c r="E164" s="398"/>
      <c r="F164" s="169"/>
      <c r="G164" s="169"/>
      <c r="H164" s="199"/>
      <c r="I164" s="416" t="s">
        <v>226</v>
      </c>
      <c r="J164" s="407"/>
      <c r="K164" s="199"/>
      <c r="L164" s="419"/>
    </row>
    <row r="165" spans="1:12" s="392" customFormat="1" ht="12.75">
      <c r="A165" s="386"/>
      <c r="B165" s="169"/>
      <c r="C165" s="400"/>
      <c r="D165" s="401"/>
      <c r="E165" s="398"/>
      <c r="F165" s="169"/>
      <c r="G165" s="169"/>
      <c r="H165" s="199"/>
      <c r="I165" s="416"/>
      <c r="J165" s="407"/>
      <c r="K165" s="199"/>
      <c r="L165" s="419"/>
    </row>
    <row r="166" spans="1:12" s="392" customFormat="1" ht="12.75">
      <c r="A166" s="386">
        <v>63</v>
      </c>
      <c r="B166" s="169"/>
      <c r="C166" s="400">
        <v>3</v>
      </c>
      <c r="D166" s="401" t="s">
        <v>40</v>
      </c>
      <c r="E166" s="398"/>
      <c r="F166" s="169"/>
      <c r="G166" s="169"/>
      <c r="H166" s="199"/>
      <c r="I166" s="415" t="s">
        <v>220</v>
      </c>
      <c r="J166" s="415">
        <v>400000</v>
      </c>
      <c r="K166" s="199"/>
      <c r="L166" s="419"/>
    </row>
    <row r="167" spans="1:12" s="392" customFormat="1" ht="12.75">
      <c r="A167" s="386"/>
      <c r="B167" s="169"/>
      <c r="C167" s="400"/>
      <c r="D167" s="401"/>
      <c r="E167" s="398"/>
      <c r="F167" s="169"/>
      <c r="G167" s="169"/>
      <c r="H167" s="199"/>
      <c r="I167" s="416"/>
      <c r="J167" s="407"/>
      <c r="K167" s="199"/>
      <c r="L167" s="419"/>
    </row>
    <row r="168" spans="1:12" s="392" customFormat="1" ht="12.75">
      <c r="A168" s="386">
        <v>64</v>
      </c>
      <c r="B168" s="169"/>
      <c r="C168" s="400">
        <v>4</v>
      </c>
      <c r="D168" s="401" t="s">
        <v>41</v>
      </c>
      <c r="E168" s="398"/>
      <c r="F168" s="169"/>
      <c r="G168" s="169"/>
      <c r="H168" s="199"/>
      <c r="I168" s="416" t="s">
        <v>226</v>
      </c>
      <c r="J168" s="407"/>
      <c r="K168" s="199"/>
      <c r="L168" s="419"/>
    </row>
    <row r="169" spans="1:12" s="392" customFormat="1" ht="12.75">
      <c r="A169" s="386"/>
      <c r="B169" s="169"/>
      <c r="C169" s="400"/>
      <c r="D169" s="401"/>
      <c r="E169" s="398"/>
      <c r="F169" s="169"/>
      <c r="G169" s="169"/>
      <c r="H169" s="199"/>
      <c r="I169" s="416"/>
      <c r="J169" s="407"/>
      <c r="K169" s="199"/>
      <c r="L169" s="419"/>
    </row>
    <row r="170" spans="1:12" s="392" customFormat="1" ht="12.75">
      <c r="A170" s="386">
        <v>65</v>
      </c>
      <c r="B170" s="169"/>
      <c r="C170" s="400">
        <v>5</v>
      </c>
      <c r="D170" s="401" t="s">
        <v>120</v>
      </c>
      <c r="E170" s="398"/>
      <c r="F170" s="169"/>
      <c r="G170" s="169"/>
      <c r="H170" s="199"/>
      <c r="I170" s="416" t="s">
        <v>226</v>
      </c>
      <c r="J170" s="407"/>
      <c r="K170" s="199"/>
      <c r="L170" s="419"/>
    </row>
    <row r="171" spans="1:12" s="392" customFormat="1" ht="12.75">
      <c r="A171" s="386"/>
      <c r="B171" s="169"/>
      <c r="C171" s="400"/>
      <c r="D171" s="401"/>
      <c r="E171" s="398"/>
      <c r="F171" s="169"/>
      <c r="G171" s="169"/>
      <c r="H171" s="199"/>
      <c r="I171" s="416"/>
      <c r="J171" s="407"/>
      <c r="K171" s="199"/>
      <c r="L171" s="419"/>
    </row>
    <row r="172" spans="1:12" s="392" customFormat="1" ht="12.75">
      <c r="A172" s="386">
        <v>66</v>
      </c>
      <c r="B172" s="169"/>
      <c r="C172" s="400">
        <v>6</v>
      </c>
      <c r="D172" s="401" t="s">
        <v>42</v>
      </c>
      <c r="E172" s="398"/>
      <c r="F172" s="169"/>
      <c r="G172" s="169"/>
      <c r="H172" s="199"/>
      <c r="I172" s="416" t="s">
        <v>226</v>
      </c>
      <c r="J172" s="407"/>
      <c r="K172" s="199"/>
      <c r="L172" s="419"/>
    </row>
    <row r="173" spans="1:12" s="392" customFormat="1" ht="12.75">
      <c r="A173" s="386"/>
      <c r="B173" s="169"/>
      <c r="C173" s="400"/>
      <c r="D173" s="401"/>
      <c r="E173" s="398"/>
      <c r="F173" s="169"/>
      <c r="G173" s="169"/>
      <c r="H173" s="199"/>
      <c r="I173" s="416"/>
      <c r="J173" s="407"/>
      <c r="K173" s="199"/>
      <c r="L173" s="419"/>
    </row>
    <row r="174" spans="1:12" ht="12.75">
      <c r="A174" s="200">
        <v>67</v>
      </c>
      <c r="B174" s="170"/>
      <c r="C174" s="178">
        <v>7</v>
      </c>
      <c r="D174" s="203" t="s">
        <v>43</v>
      </c>
      <c r="E174" s="184"/>
      <c r="F174" s="170"/>
      <c r="G174" s="170"/>
      <c r="H174" s="5"/>
      <c r="I174" s="320" t="s">
        <v>226</v>
      </c>
      <c r="J174" s="309"/>
      <c r="K174" s="5"/>
      <c r="L174" s="6"/>
    </row>
    <row r="175" spans="1:12" ht="12.75">
      <c r="A175" s="200"/>
      <c r="B175" s="170"/>
      <c r="C175" s="178"/>
      <c r="D175" s="203"/>
      <c r="E175" s="184"/>
      <c r="F175" s="170"/>
      <c r="G175" s="170"/>
      <c r="H175" s="5"/>
      <c r="I175" s="320"/>
      <c r="J175" s="309"/>
      <c r="K175" s="5"/>
      <c r="L175" s="6"/>
    </row>
    <row r="176" spans="1:12" ht="12.75">
      <c r="A176" s="200">
        <v>68</v>
      </c>
      <c r="B176" s="170"/>
      <c r="C176" s="178">
        <v>8</v>
      </c>
      <c r="D176" s="203" t="s">
        <v>44</v>
      </c>
      <c r="E176" s="184"/>
      <c r="F176" s="170"/>
      <c r="G176" s="170"/>
      <c r="H176" s="5"/>
      <c r="I176" s="320" t="s">
        <v>226</v>
      </c>
      <c r="J176" s="309"/>
      <c r="K176" s="5"/>
      <c r="L176" s="6"/>
    </row>
    <row r="177" spans="1:12" ht="12.75">
      <c r="A177" s="200"/>
      <c r="B177" s="170"/>
      <c r="C177" s="178"/>
      <c r="D177" s="203"/>
      <c r="E177" s="184"/>
      <c r="F177" s="170"/>
      <c r="G177" s="170"/>
      <c r="H177" s="5"/>
      <c r="I177" s="320"/>
      <c r="J177" s="309"/>
      <c r="K177" s="5"/>
      <c r="L177" s="6"/>
    </row>
    <row r="178" spans="1:12" ht="12.75">
      <c r="A178" s="200">
        <v>69</v>
      </c>
      <c r="B178" s="170"/>
      <c r="C178" s="178">
        <v>9</v>
      </c>
      <c r="D178" s="203" t="s">
        <v>45</v>
      </c>
      <c r="E178" s="184"/>
      <c r="F178" s="170"/>
      <c r="G178" s="170"/>
      <c r="H178" s="5"/>
      <c r="I178" s="320" t="s">
        <v>226</v>
      </c>
      <c r="J178" s="415">
        <v>0</v>
      </c>
      <c r="K178" s="5"/>
      <c r="L178" s="6"/>
    </row>
    <row r="179" spans="1:12" ht="12.75">
      <c r="A179" s="200"/>
      <c r="B179" s="170"/>
      <c r="C179" s="178"/>
      <c r="D179" s="203"/>
      <c r="E179" s="194"/>
      <c r="F179" s="170"/>
      <c r="G179" s="170"/>
      <c r="H179" s="5"/>
      <c r="I179" s="319"/>
      <c r="J179" s="416"/>
      <c r="K179" s="5"/>
      <c r="L179" s="6"/>
    </row>
    <row r="180" spans="1:12" ht="12.75">
      <c r="A180" s="200"/>
      <c r="B180" s="170"/>
      <c r="C180" s="178"/>
      <c r="D180" s="203"/>
      <c r="E180" s="194"/>
      <c r="F180" s="170"/>
      <c r="G180" s="170"/>
      <c r="H180" s="5"/>
      <c r="I180" s="319"/>
      <c r="J180" s="416"/>
      <c r="K180" s="5"/>
      <c r="L180" s="6"/>
    </row>
    <row r="181" spans="1:12" ht="12.75">
      <c r="A181" s="200"/>
      <c r="B181" s="170"/>
      <c r="C181" s="178"/>
      <c r="D181" s="203"/>
      <c r="E181" s="184"/>
      <c r="F181" s="170"/>
      <c r="G181" s="170"/>
      <c r="H181" s="5"/>
      <c r="I181" s="320"/>
      <c r="J181" s="309"/>
      <c r="K181" s="5"/>
      <c r="L181" s="6"/>
    </row>
    <row r="182" spans="1:12" ht="12.75">
      <c r="A182" s="200">
        <v>70</v>
      </c>
      <c r="B182" s="170"/>
      <c r="C182" s="178">
        <v>10</v>
      </c>
      <c r="D182" s="203" t="s">
        <v>46</v>
      </c>
      <c r="E182" s="184"/>
      <c r="F182" s="170"/>
      <c r="G182" s="170"/>
      <c r="H182" s="5"/>
      <c r="I182" s="320"/>
      <c r="J182" s="309"/>
      <c r="K182" s="5"/>
      <c r="L182" s="6"/>
    </row>
    <row r="183" spans="1:12" ht="12.75">
      <c r="A183" s="175"/>
      <c r="B183" s="5"/>
      <c r="C183" s="5"/>
      <c r="D183" s="5"/>
      <c r="E183" s="5"/>
      <c r="F183" s="5"/>
      <c r="G183" s="5"/>
      <c r="H183" s="5"/>
      <c r="I183" s="309"/>
      <c r="J183" s="416"/>
      <c r="K183" s="5"/>
      <c r="L183" s="6"/>
    </row>
    <row r="184" spans="1:12" ht="12.75">
      <c r="A184" s="175"/>
      <c r="B184" s="5"/>
      <c r="C184" s="5"/>
      <c r="D184" s="211" t="s">
        <v>235</v>
      </c>
      <c r="E184" s="326" t="s">
        <v>421</v>
      </c>
      <c r="F184" s="249"/>
      <c r="G184" s="249"/>
      <c r="H184" s="249"/>
      <c r="I184" s="327" t="s">
        <v>220</v>
      </c>
      <c r="J184" s="429">
        <v>0</v>
      </c>
      <c r="K184" s="5"/>
      <c r="L184" s="6"/>
    </row>
    <row r="185" spans="1:12" ht="12.75">
      <c r="A185" s="175"/>
      <c r="B185" s="5"/>
      <c r="C185" s="5"/>
      <c r="D185" s="5"/>
      <c r="E185" s="22"/>
      <c r="F185" s="22"/>
      <c r="G185" s="22"/>
      <c r="H185" s="22"/>
      <c r="I185" s="320"/>
      <c r="J185" s="320"/>
      <c r="K185" s="5"/>
      <c r="L185" s="6"/>
    </row>
    <row r="186" spans="1:12" ht="12.75">
      <c r="A186" s="175"/>
      <c r="B186" s="5"/>
      <c r="C186" s="5"/>
      <c r="D186" s="5"/>
      <c r="E186" s="5"/>
      <c r="F186" s="5"/>
      <c r="G186" s="5"/>
      <c r="H186" s="5"/>
      <c r="I186" s="309"/>
      <c r="J186" s="309"/>
      <c r="K186" s="5"/>
      <c r="L186" s="6"/>
    </row>
    <row r="187" spans="1:12" ht="15.75">
      <c r="A187" s="175"/>
      <c r="B187" s="548" t="s">
        <v>236</v>
      </c>
      <c r="C187" s="548"/>
      <c r="D187" s="166" t="s">
        <v>237</v>
      </c>
      <c r="E187" s="5"/>
      <c r="F187" s="5"/>
      <c r="G187" s="5"/>
      <c r="H187" s="5"/>
      <c r="I187" s="309"/>
      <c r="J187" s="309"/>
      <c r="K187" s="5"/>
      <c r="L187" s="6"/>
    </row>
    <row r="188" spans="1:12" ht="12.75">
      <c r="A188" s="175"/>
      <c r="B188" s="5"/>
      <c r="C188" s="5"/>
      <c r="D188" s="5"/>
      <c r="E188" s="5"/>
      <c r="F188" s="5"/>
      <c r="G188" s="5"/>
      <c r="H188" s="5"/>
      <c r="I188" s="309"/>
      <c r="J188" s="309"/>
      <c r="K188" s="5"/>
      <c r="L188" s="6"/>
    </row>
    <row r="189" spans="1:12" ht="12.75">
      <c r="A189" s="175"/>
      <c r="B189" s="5"/>
      <c r="C189" s="169"/>
      <c r="D189" s="170" t="s">
        <v>238</v>
      </c>
      <c r="E189" s="5"/>
      <c r="F189" s="5"/>
      <c r="G189" s="5"/>
      <c r="H189" s="5"/>
      <c r="I189" s="309"/>
      <c r="J189" s="309"/>
      <c r="K189" s="5"/>
      <c r="L189" s="6"/>
    </row>
    <row r="190" spans="1:12" ht="12.75">
      <c r="A190" s="175"/>
      <c r="B190" s="5"/>
      <c r="C190" s="170" t="s">
        <v>239</v>
      </c>
      <c r="D190" s="170"/>
      <c r="E190" s="5"/>
      <c r="F190" s="5"/>
      <c r="G190" s="5"/>
      <c r="H190" s="5"/>
      <c r="I190" s="309"/>
      <c r="J190" s="309"/>
      <c r="K190" s="5"/>
      <c r="L190" s="6"/>
    </row>
    <row r="191" spans="1:12" ht="12.75">
      <c r="A191" s="175"/>
      <c r="B191" s="5"/>
      <c r="C191" s="170"/>
      <c r="D191" s="170" t="s">
        <v>240</v>
      </c>
      <c r="E191" s="5"/>
      <c r="F191" s="5"/>
      <c r="G191" s="5"/>
      <c r="H191" s="5"/>
      <c r="I191" s="309"/>
      <c r="J191" s="309"/>
      <c r="K191" s="5"/>
      <c r="L191" s="6"/>
    </row>
    <row r="192" spans="1:12" ht="12.75">
      <c r="A192" s="175"/>
      <c r="B192" s="5"/>
      <c r="C192" s="170" t="s">
        <v>241</v>
      </c>
      <c r="D192" s="170"/>
      <c r="E192" s="5"/>
      <c r="F192" s="5"/>
      <c r="G192" s="5"/>
      <c r="H192" s="5"/>
      <c r="I192" s="309"/>
      <c r="J192" s="309"/>
      <c r="K192" s="5"/>
      <c r="L192" s="6"/>
    </row>
    <row r="193" spans="1:12" ht="12.75">
      <c r="A193" s="175"/>
      <c r="B193" s="5"/>
      <c r="C193" s="5"/>
      <c r="D193" s="5"/>
      <c r="E193" s="5"/>
      <c r="F193" s="5"/>
      <c r="G193" s="5"/>
      <c r="H193" s="5"/>
      <c r="I193" s="309"/>
      <c r="J193" s="309"/>
      <c r="K193" s="5"/>
      <c r="L193" s="6"/>
    </row>
    <row r="194" spans="1:12" ht="12.75">
      <c r="A194" s="175"/>
      <c r="B194" s="5"/>
      <c r="C194" s="5"/>
      <c r="D194" s="5"/>
      <c r="E194" s="5"/>
      <c r="F194" s="5"/>
      <c r="G194" s="5"/>
      <c r="H194" s="5"/>
      <c r="I194" s="309"/>
      <c r="J194" s="309"/>
      <c r="K194" s="5"/>
      <c r="L194" s="6"/>
    </row>
    <row r="195" spans="1:12" ht="15">
      <c r="A195" s="175"/>
      <c r="B195" s="5"/>
      <c r="C195" s="5"/>
      <c r="D195" s="5"/>
      <c r="E195" s="5"/>
      <c r="F195" s="5"/>
      <c r="G195" s="5"/>
      <c r="H195" s="5"/>
      <c r="I195" s="309"/>
      <c r="J195" s="321"/>
      <c r="K195" s="5"/>
      <c r="L195" s="6"/>
    </row>
    <row r="196" spans="1:12" ht="15">
      <c r="A196" s="175"/>
      <c r="B196" s="5"/>
      <c r="C196" s="5"/>
      <c r="D196" s="5"/>
      <c r="E196" s="5"/>
      <c r="F196" s="5"/>
      <c r="G196" s="237" t="s">
        <v>75</v>
      </c>
      <c r="H196" s="237"/>
      <c r="I196" s="321"/>
      <c r="J196" s="322"/>
      <c r="K196" s="237"/>
      <c r="L196" s="6"/>
    </row>
    <row r="197" spans="1:12" ht="15">
      <c r="A197" s="175"/>
      <c r="B197" s="5"/>
      <c r="C197" s="5"/>
      <c r="D197" s="5"/>
      <c r="E197" s="5"/>
      <c r="F197" s="5"/>
      <c r="G197" s="236" t="s">
        <v>72</v>
      </c>
      <c r="H197" s="236"/>
      <c r="I197" s="322"/>
      <c r="J197" s="309"/>
      <c r="K197" s="236"/>
      <c r="L197" s="6"/>
    </row>
    <row r="198" spans="1:12" ht="12.75">
      <c r="A198" s="328"/>
      <c r="B198" s="8"/>
      <c r="C198" s="8"/>
      <c r="D198" s="8"/>
      <c r="E198" s="8"/>
      <c r="F198" s="8"/>
      <c r="G198" s="8"/>
      <c r="H198" s="8"/>
      <c r="I198" s="329"/>
      <c r="J198" s="329"/>
      <c r="K198" s="8"/>
      <c r="L198" s="9"/>
    </row>
  </sheetData>
  <sheetProtection/>
  <mergeCells count="17">
    <mergeCell ref="D118:E118"/>
    <mergeCell ref="D119:E119"/>
    <mergeCell ref="C15:H15"/>
    <mergeCell ref="C21:I21"/>
    <mergeCell ref="B187:C187"/>
    <mergeCell ref="D30:E30"/>
    <mergeCell ref="H87:I87"/>
    <mergeCell ref="C87:C88"/>
    <mergeCell ref="D87:D88"/>
    <mergeCell ref="E87:G87"/>
    <mergeCell ref="C17:C18"/>
    <mergeCell ref="F35:G35"/>
    <mergeCell ref="A4:L4"/>
    <mergeCell ref="D12:E13"/>
    <mergeCell ref="B6:C6"/>
    <mergeCell ref="C12:C13"/>
    <mergeCell ref="F12:F13"/>
  </mergeCells>
  <printOptions horizontalCentered="1" verticalCentered="1"/>
  <pageMargins left="0" right="0" top="0" bottom="0" header="0.22" footer="0.2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Flutura</cp:lastModifiedBy>
  <cp:lastPrinted>2013-03-28T07:00:33Z</cp:lastPrinted>
  <dcterms:created xsi:type="dcterms:W3CDTF">2002-02-16T18:16:52Z</dcterms:created>
  <dcterms:modified xsi:type="dcterms:W3CDTF">2013-07-22T11:46:36Z</dcterms:modified>
  <cp:category/>
  <cp:version/>
  <cp:contentType/>
  <cp:contentStatus/>
</cp:coreProperties>
</file>